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d0950182\Downloads\"/>
    </mc:Choice>
  </mc:AlternateContent>
  <xr:revisionPtr revIDLastSave="0" documentId="8_{9604DC28-0C38-4664-9BFC-CDF7EF835904}" xr6:coauthVersionLast="47" xr6:coauthVersionMax="47" xr10:uidLastSave="{00000000-0000-0000-0000-000000000000}"/>
  <bookViews>
    <workbookView xWindow="38280" yWindow="195" windowWidth="29040" windowHeight="15840" xr2:uid="{88DB7E07-ADAC-4F6A-865E-0EB843E7EAB1}"/>
  </bookViews>
  <sheets>
    <sheet name="1Q 24" sheetId="1" r:id="rId1"/>
    <sheet name="2Q 24" sheetId="2" r:id="rId2"/>
    <sheet name="1H 24" sheetId="3" r:id="rId3"/>
    <sheet name="3Q 24" sheetId="4" r:id="rId4"/>
    <sheet name="9M 24" sheetId="5" r:id="rId5"/>
    <sheet name="4Q 24" sheetId="7" r:id="rId6"/>
    <sheet name="FY 24" sheetId="10" r:id="rId7"/>
    <sheet name="4Q 23" sheetId="9" r:id="rId8"/>
    <sheet name="FY 23" sheetId="8" r:id="rId9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p">#REF!</definedName>
    <definedName name="\PRINTA1">#REF!</definedName>
    <definedName name="\PRINTB1">#REF!</definedName>
    <definedName name="\PRINTB2">#REF!</definedName>
    <definedName name="\PRINTB3">#REF!</definedName>
    <definedName name="\PRINTB4">#REF!</definedName>
    <definedName name="\PRINTC1">#REF!</definedName>
    <definedName name="\PRINTC2">#REF!</definedName>
    <definedName name="\PRINTD1">#REF!</definedName>
    <definedName name="\PRINTD2">#REF!</definedName>
    <definedName name="\PRINTD3">#REF!</definedName>
    <definedName name="\PRINTE1">#REF!</definedName>
    <definedName name="\PRINTE2">#REF!</definedName>
    <definedName name="\PRINTF1">#REF!</definedName>
    <definedName name="\PRINTG1">#REF!</definedName>
    <definedName name="\PRINTH1">#REF!</definedName>
    <definedName name="\PRINTI1">#REF!</definedName>
    <definedName name="\Q">#REF!</definedName>
    <definedName name="\s">#REF!</definedName>
    <definedName name="\w">#REF!</definedName>
    <definedName name="\z">#REF!</definedName>
    <definedName name="___ECO96">#REF!</definedName>
    <definedName name="___SOC1">#REF!</definedName>
    <definedName name="___SOC2">#REF!</definedName>
    <definedName name="___SP1">#REF!</definedName>
    <definedName name="___SP2">#REF!</definedName>
    <definedName name="___SP3">#REF!</definedName>
    <definedName name="___SP4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IT1">#REF!</definedName>
    <definedName name="___TIT10">#REF!</definedName>
    <definedName name="___TIT11">#REF!</definedName>
    <definedName name="___TIT12">#REF!</definedName>
    <definedName name="___TIT13">#REF!</definedName>
    <definedName name="___TIT14">#REF!</definedName>
    <definedName name="___TIT15">#REF!</definedName>
    <definedName name="___TIT16">#REF!</definedName>
    <definedName name="___TIT18">#REF!</definedName>
    <definedName name="___tit19">#REF!</definedName>
    <definedName name="___TIT2">#REF!</definedName>
    <definedName name="___tit20">#REF!</definedName>
    <definedName name="___TIT21">#REF!</definedName>
    <definedName name="___TIT22">#REF!</definedName>
    <definedName name="___TIT23">#REF!</definedName>
    <definedName name="___TIT24">#REF!</definedName>
    <definedName name="___TIT25">#REF!</definedName>
    <definedName name="___TIT26">#REF!</definedName>
    <definedName name="___TIT27">#REF!</definedName>
    <definedName name="___TIT3">#REF!</definedName>
    <definedName name="___TIT4">#REF!</definedName>
    <definedName name="___TIT5">#REF!</definedName>
    <definedName name="___TIT6">#REF!</definedName>
    <definedName name="___TIT7">#REF!</definedName>
    <definedName name="___TIT8">#REF!</definedName>
    <definedName name="___TIT9">#REF!</definedName>
    <definedName name="__123Graph_C" hidden="1">#REF!</definedName>
    <definedName name="__ECO96">#REF!</definedName>
    <definedName name="__SOC1">#REF!</definedName>
    <definedName name="__SOC2">#REF!</definedName>
    <definedName name="__SP1">#REF!</definedName>
    <definedName name="__SP2">#REF!</definedName>
    <definedName name="__SP3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1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5">#REF!</definedName>
    <definedName name="__TIT6">#REF!</definedName>
    <definedName name="__TIT7">#REF!</definedName>
    <definedName name="__TIT8">#REF!</definedName>
    <definedName name="__TIT9">#REF!</definedName>
    <definedName name="_3__Escluso_costo_lavoro_da_acquisizioni">"ANALISI"</definedName>
    <definedName name="_ECO96">#REF!</definedName>
    <definedName name="_Key1" hidden="1">#REF!</definedName>
    <definedName name="_Order1" hidden="1">255</definedName>
    <definedName name="_SOC1">#REF!</definedName>
    <definedName name="_SOC2">#REF!</definedName>
    <definedName name="_Sort" hidden="1">#REF!</definedName>
    <definedName name="_SP1">#REF!</definedName>
    <definedName name="_SP2">#REF!</definedName>
    <definedName name="_SP3">#REF!</definedName>
    <definedName name="_SP4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IT1">#REF!</definedName>
    <definedName name="_TIT10">#REF!</definedName>
    <definedName name="_TIT11">#REF!</definedName>
    <definedName name="_TIT12">#REF!</definedName>
    <definedName name="_TIT13">#REF!</definedName>
    <definedName name="_TIT14">#REF!</definedName>
    <definedName name="_TIT15">#REF!</definedName>
    <definedName name="_TIT16">#REF!</definedName>
    <definedName name="_TIT18">#REF!</definedName>
    <definedName name="_tit19">#REF!</definedName>
    <definedName name="_TIT2">#REF!</definedName>
    <definedName name="_tit20">#REF!</definedName>
    <definedName name="_TIT21">#REF!</definedName>
    <definedName name="_TIT22">#REF!</definedName>
    <definedName name="_TIT23">#REF!</definedName>
    <definedName name="_TIT24">#REF!</definedName>
    <definedName name="_TIT25">#REF!</definedName>
    <definedName name="_TIT26">#REF!</definedName>
    <definedName name="_TIT27">#REF!</definedName>
    <definedName name="_TIT3">#REF!</definedName>
    <definedName name="_TIT4">#REF!</definedName>
    <definedName name="_TIT5">#REF!</definedName>
    <definedName name="_TIT6">#REF!</definedName>
    <definedName name="_TIT7">#REF!</definedName>
    <definedName name="_TIT8">#REF!</definedName>
    <definedName name="_TIT9">#REF!</definedName>
    <definedName name="a">#REF!</definedName>
    <definedName name="aa">#REF!</definedName>
    <definedName name="ACQ_GAS_ESTERO">#REF!</definedName>
    <definedName name="agg_forecast">#REF!</definedName>
    <definedName name="AGGIUSTAM">#REF!</definedName>
    <definedName name="agip">#REF!</definedName>
    <definedName name="Agip_mdc">#REF!</definedName>
    <definedName name="AgipSnam">#REF!</definedName>
    <definedName name="ahhhhhhhhhhhhhhhhhhhhhhhhhhhhhhhh" hidden="1">#REF!</definedName>
    <definedName name="AL">#REF!</definedName>
    <definedName name="AL_1">#REF!</definedName>
    <definedName name="Altro">#REF!</definedName>
    <definedName name="ANNO_ESERCIZIO">#REF!</definedName>
    <definedName name="area">#REF!</definedName>
    <definedName name="Area_Dati">#REF!</definedName>
    <definedName name="AREA_ORRIZ">#REF!</definedName>
    <definedName name="Area_print">#REF!</definedName>
    <definedName name="_xlnm.Print_Area">#REF!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TRIM">#REF!</definedName>
    <definedName name="as">#REF!</definedName>
    <definedName name="B">#REF!</definedName>
    <definedName name="bbb">#REF!</definedName>
    <definedName name="bgas328">#REF!</definedName>
    <definedName name="bgas330">#REF!</definedName>
    <definedName name="bgas332">#REF!</definedName>
    <definedName name="bgpl328">#REF!</definedName>
    <definedName name="bgpl330">#REF!</definedName>
    <definedName name="bgpl332">#REF!</definedName>
    <definedName name="bs0p328">#REF!</definedName>
    <definedName name="bs0p330">#REF!</definedName>
    <definedName name="bs0p332">#REF!</definedName>
    <definedName name="bssssssssssssssssssssssssssssss" hidden="1">#REF!</definedName>
    <definedName name="bsup328">#REF!</definedName>
    <definedName name="bsup330">#REF!</definedName>
    <definedName name="bsup332">#REF!</definedName>
    <definedName name="bwwwwwwwwwwwwwwwwwwwwww" hidden="1">#REF!</definedName>
    <definedName name="C_">#REF!</definedName>
    <definedName name="C_CE">#REF!</definedName>
    <definedName name="C_pro">#REF!</definedName>
    <definedName name="caaaaaaaaaaaaaaaaaaaaaaaaaaaaaaaaaaa" hidden="1">#REF!</definedName>
    <definedName name="CAMBIO">#REF!</definedName>
    <definedName name="CAMBIOESC">#REF!</definedName>
    <definedName name="CAMBIOFF">#REF!</definedName>
    <definedName name="CAMBIOFOL">#REF!</definedName>
    <definedName name="CAMBIOFS">#REF!</definedName>
    <definedName name="CAMBIOLGS">#REF!</definedName>
    <definedName name="CAMBIOSR">#REF!</definedName>
    <definedName name="CASHFLOW">#REF!</definedName>
    <definedName name="CECON1">#REF!</definedName>
    <definedName name="CECON2">#REF!</definedName>
    <definedName name="CECON2B">#REF!</definedName>
    <definedName name="CHF">#REF!</definedName>
    <definedName name="Chimica_mdc">#REF!</definedName>
    <definedName name="cIND">#REF!</definedName>
    <definedName name="cINDtot">#REF!</definedName>
    <definedName name="colonna_finale">#REF!,#REF!,#REF!</definedName>
    <definedName name="COMMERCIALE">#REF!</definedName>
    <definedName name="confronto_con_piano">#REF!</definedName>
    <definedName name="consolidato">#REF!</definedName>
    <definedName name="conto_economico">#REF!</definedName>
    <definedName name="contributi1">#REF!</definedName>
    <definedName name="CORP">#REF!</definedName>
    <definedName name="costi_1">#REF!</definedName>
    <definedName name="costi_fissi">#REF!</definedName>
    <definedName name="COSTO">#REF!</definedName>
    <definedName name="COSTO2">#REF!</definedName>
    <definedName name="COVER2">#REF!</definedName>
    <definedName name="_xlnm.Criteria">#REF!</definedName>
    <definedName name="d">#REF!</definedName>
    <definedName name="data">#REF!</definedName>
    <definedName name="DATI">#REF!</definedName>
    <definedName name="dati_interni">#REF!,#REF!,#REF!</definedName>
    <definedName name="Debiti_e_Crediti_INV_DISINV">#REF!</definedName>
    <definedName name="debito">#REF!</definedName>
    <definedName name="DET_PAR">#REF!</definedName>
    <definedName name="df">#REF!</definedName>
    <definedName name="DivAgip">#REF!</definedName>
    <definedName name="dollaro">#REF!</definedName>
    <definedName name="e">#REF!</definedName>
    <definedName name="E_2">#REF!</definedName>
    <definedName name="E_5">#REF!</definedName>
    <definedName name="EC_BL1">#REF!</definedName>
    <definedName name="EC_BL380">#REF!</definedName>
    <definedName name="EC_BL385">#REF!</definedName>
    <definedName name="EC_BL391">#REF!</definedName>
    <definedName name="EC_CABB">#REF!</definedName>
    <definedName name="EC_CABC">#REF!</definedName>
    <definedName name="ee">#REF!</definedName>
    <definedName name="Enichem_corto">#REF!</definedName>
    <definedName name="Enichem_lungo">#REF!</definedName>
    <definedName name="ESP">#REF!</definedName>
    <definedName name="EUR">#REF!</definedName>
    <definedName name="euro">#REF!</definedName>
    <definedName name="F">#REF!</definedName>
    <definedName name="FCF">#REF!</definedName>
    <definedName name="fgh">#REF!</definedName>
    <definedName name="FISSI">#REF!</definedName>
    <definedName name="FLUSSI">#REF!</definedName>
    <definedName name="FRF">#REF!</definedName>
    <definedName name="g">#REF!</definedName>
    <definedName name="G_G___Prospezione">#REF!</definedName>
    <definedName name="Gas">#REF!</definedName>
    <definedName name="GASUNIE2">#REF!</definedName>
    <definedName name="GASUNIE2_ANAL">#REF!</definedName>
    <definedName name="GASUNIE3">#REF!</definedName>
    <definedName name="GASUNIE3_ANAL">#REF!</definedName>
    <definedName name="GBP">#REF!</definedName>
    <definedName name="GENERALI">#REF!</definedName>
    <definedName name="generazione_elettrica">#REF!</definedName>
    <definedName name="GESTIONE_E_INVESTIMENTI_COMPETENZA">#REF!</definedName>
    <definedName name="GESTIONE_E_INVESTIMENTI_Debiti_a_fine_mese">#REF!</definedName>
    <definedName name="GESTIONE_E_INVESTIMENTI_MESEPagamento">#REF!</definedName>
    <definedName name="GESTRA">#REF!</definedName>
    <definedName name="GNL">#REF!</definedName>
    <definedName name="GRAFMDC">#REF!</definedName>
    <definedName name="GRAFMOL">#REF!</definedName>
    <definedName name="GRAFTRIM">#REF!</definedName>
    <definedName name="gruppo">#REF!</definedName>
    <definedName name="h">#REF!</definedName>
    <definedName name="hhh">#REF!</definedName>
    <definedName name="i">#REF!</definedName>
    <definedName name="indebit_per_settore">#REF!</definedName>
    <definedName name="INV">#REF!</definedName>
    <definedName name="INV_Competenza">#REF!</definedName>
    <definedName name="INV_Uscite_Mensili">#REF!</definedName>
    <definedName name="INVE">#REF!</definedName>
    <definedName name="ITL">#REF!</definedName>
    <definedName name="kc">#REF!</definedName>
    <definedName name="kf">#REF!</definedName>
    <definedName name="kt">#REF!</definedName>
    <definedName name="l">#REF!</definedName>
    <definedName name="m">#REF!</definedName>
    <definedName name="Macro1">#REF!</definedName>
    <definedName name="MDCTRIM">#REF!</definedName>
    <definedName name="MOL">#REF!</definedName>
    <definedName name="n">#REF!</definedName>
    <definedName name="NLG">#REF!</definedName>
    <definedName name="nn">#REF!</definedName>
    <definedName name="non_ricorrenti">#REF!</definedName>
    <definedName name="o">#REF!</definedName>
    <definedName name="OFFERTA">#REF!</definedName>
    <definedName name="ok">#REF!</definedName>
    <definedName name="ONERISTR">#REF!</definedName>
    <definedName name="Operativi">#REF!</definedName>
    <definedName name="ORGA">#REF!</definedName>
    <definedName name="p">#REF!</definedName>
    <definedName name="PAGINE">#REF!</definedName>
    <definedName name="PARTECIPAZIONI">#REF!</definedName>
    <definedName name="pARTECIPAZIONI_TRIENNALE">#REF!</definedName>
    <definedName name="patti">#REF!</definedName>
    <definedName name="penultima">#REF!</definedName>
    <definedName name="PERIODO_FLASH_2">#REF!</definedName>
    <definedName name="PETR1">#REF!</definedName>
    <definedName name="Petrolchimica" localSheetId="6">#REF!</definedName>
    <definedName name="Petrolchimica">#REF!</definedName>
    <definedName name="petroli">#REF!</definedName>
    <definedName name="Petroli_mdc">#REF!</definedName>
    <definedName name="pp">#REF!</definedName>
    <definedName name="pppp">#REF!</definedName>
    <definedName name="Prima_pagina">#REF!</definedName>
    <definedName name="Print_Area_MI">#REF!</definedName>
    <definedName name="PRODUZ">#REF!</definedName>
    <definedName name="Progetti_mdc">#REF!</definedName>
    <definedName name="prova">#REF!</definedName>
    <definedName name="PTE">#REF!</definedName>
    <definedName name="PUR">#REF!</definedName>
    <definedName name="q">#REF!</definedName>
    <definedName name="quantit">#REF!</definedName>
    <definedName name="QUANTITA">#REF!</definedName>
    <definedName name="qw">#REF!</definedName>
    <definedName name="_xlnm.Recorder" localSheetId="6">#REF!</definedName>
    <definedName name="_xlnm.Recorder">#REF!</definedName>
    <definedName name="RF">#REF!</definedName>
    <definedName name="ripo">#REF!</definedName>
    <definedName name="ripo2">#REF!</definedName>
    <definedName name="Saipem_mdc">#REF!</definedName>
    <definedName name="same">#REF!</definedName>
    <definedName name="SAR">#REF!</definedName>
    <definedName name="SASP_UK">#REF!</definedName>
    <definedName name="Scenario">#REF!</definedName>
    <definedName name="scheda1">#REF!</definedName>
    <definedName name="scheda2">#REF!</definedName>
    <definedName name="seguevalorizz">#REF!</definedName>
    <definedName name="SintesixEni">#REF!</definedName>
    <definedName name="Snam_corto">#REF!</definedName>
    <definedName name="snam_lungo">#REF!</definedName>
    <definedName name="Snam_mdc">#REF!</definedName>
    <definedName name="SOC10ESTERO">#REF!</definedName>
    <definedName name="SOC11ESTERO">#REF!</definedName>
    <definedName name="SOC12ESTERO">#REF!</definedName>
    <definedName name="SOC1ESTERO">#REF!</definedName>
    <definedName name="SOC1ITALIA">#REF!</definedName>
    <definedName name="SOC1ITALIABREVE1">#REF!</definedName>
    <definedName name="SOC1ITALIABREVE2">#REF!</definedName>
    <definedName name="SOC1ITALIABREVE3">#REF!</definedName>
    <definedName name="SOC2ESTERO">#REF!</definedName>
    <definedName name="SOC2ITALIA">#REF!</definedName>
    <definedName name="SOC2ITALIABREVE1">#REF!</definedName>
    <definedName name="SOC2ITALIABREVE2">#REF!</definedName>
    <definedName name="SOC2ITALIABREVE3">#REF!</definedName>
    <definedName name="SOC3ESTERO">#REF!</definedName>
    <definedName name="SOC3ITALIA">#REF!</definedName>
    <definedName name="SOC3ITALIABREVE1">#REF!</definedName>
    <definedName name="SOC3ITALIABREVE2">#REF!</definedName>
    <definedName name="SOC3ITALIABREVE3">#REF!</definedName>
    <definedName name="SOC4ESTERO">#REF!</definedName>
    <definedName name="SOC4ITALIA">#REF!</definedName>
    <definedName name="SOC4ITALIABREVE1">#REF!</definedName>
    <definedName name="SOC4ITALIABREVE2">#REF!</definedName>
    <definedName name="SOC4ITALIABREVE3">#REF!</definedName>
    <definedName name="SOC5ESTERO">#REF!</definedName>
    <definedName name="SOC5ITALIA">#REF!</definedName>
    <definedName name="SOC5ITALIABREVE1">#REF!</definedName>
    <definedName name="SOC5ITALIABREVE2">#REF!</definedName>
    <definedName name="SOC5ITALIABREVE3">#REF!</definedName>
    <definedName name="SOC6ESTERO">#REF!</definedName>
    <definedName name="SOC6ITALIA">#REF!</definedName>
    <definedName name="SOC6ITALIABREVE1">#REF!</definedName>
    <definedName name="SOC6ITALIABREVE2">#REF!</definedName>
    <definedName name="SOC6ITALIABREVE3">#REF!</definedName>
    <definedName name="SOC7ESTERO">#REF!</definedName>
    <definedName name="SOC7ITALIA">#REF!</definedName>
    <definedName name="SOC7ITALIABREVE1">#REF!</definedName>
    <definedName name="SOC7ITALIABREVE2">#REF!</definedName>
    <definedName name="SOC7ITALIABREVE3">#REF!</definedName>
    <definedName name="SOC8ESTERO">#REF!</definedName>
    <definedName name="SOC8ITALIA">#REF!</definedName>
    <definedName name="SOC9ESTERO">#REF!</definedName>
    <definedName name="SOC9ITALIA">#REF!</definedName>
    <definedName name="SP">#REF!</definedName>
    <definedName name="SP_USA">#REF!</definedName>
    <definedName name="SPAGO">#REF!</definedName>
    <definedName name="SPAPR">#REF!</definedName>
    <definedName name="SPDIC">#REF!</definedName>
    <definedName name="SPFEB">#REF!</definedName>
    <definedName name="SPGEN">#REF!</definedName>
    <definedName name="SPGIU">#REF!</definedName>
    <definedName name="SPLUG">#REF!</definedName>
    <definedName name="SPMAG">#REF!</definedName>
    <definedName name="SPMAR">#REF!</definedName>
    <definedName name="SPNOV">#REF!</definedName>
    <definedName name="SPOTT">#REF!</definedName>
    <definedName name="SPSET">#REF!</definedName>
    <definedName name="stampa">#REF!</definedName>
    <definedName name="STAMPA_PROSPETTO">#REF!</definedName>
    <definedName name="stp">#REF!</definedName>
    <definedName name="STPATR">#REF!</definedName>
    <definedName name="STUDI">#REF!</definedName>
    <definedName name="t">#REF!</definedName>
    <definedName name="T_BL1">#REF!</definedName>
    <definedName name="T_BL380">#REF!</definedName>
    <definedName name="T_BL385">#REF!</definedName>
    <definedName name="tab1a">#REF!</definedName>
    <definedName name="tab1b">#REF!</definedName>
    <definedName name="tab2a">#REF!</definedName>
    <definedName name="tab2b">#REF!</definedName>
    <definedName name="tab3a">#REF!</definedName>
    <definedName name="tab3b">#REF!</definedName>
    <definedName name="tab4a">#REF!</definedName>
    <definedName name="tab4b">#REF!</definedName>
    <definedName name="tab5a">#REF!</definedName>
    <definedName name="tab5b">#REF!</definedName>
    <definedName name="tab6a">#REF!</definedName>
    <definedName name="tab6b">#REF!</definedName>
    <definedName name="tab7a">#REF!</definedName>
    <definedName name="tab7b">#REF!</definedName>
    <definedName name="tab8a">#REF!</definedName>
    <definedName name="tab8b">#REF!</definedName>
    <definedName name="test">#REF!</definedName>
    <definedName name="TITOLO_3">#REF!</definedName>
    <definedName name="tre_1996">#REF!</definedName>
    <definedName name="TRI_Varie">#REF!</definedName>
    <definedName name="TRIB">#REF!</definedName>
    <definedName name="ukk">#REF!</definedName>
    <definedName name="ULTIMA">#REF!</definedName>
    <definedName name="uop">#REF!</definedName>
    <definedName name="utile_operativo">#REF!</definedName>
    <definedName name="valorizzazione">#REF!</definedName>
    <definedName name="Valuta">#REF!</definedName>
    <definedName name="varianti">#REF!</definedName>
    <definedName name="VARIE">#REF!</definedName>
    <definedName name="varie_triennale">#REF!</definedName>
    <definedName name="VENCON">#REF!</definedName>
    <definedName name="VENCON_BT">#REF!</definedName>
    <definedName name="Vendite">#REF!</definedName>
    <definedName name="x">#REF!</definedName>
    <definedName name="xb">#REF!</definedName>
    <definedName name="xd">#REF!</definedName>
    <definedName name="xe">#REF!</definedName>
    <definedName name="xf">#REF!</definedName>
    <definedName name="y">#REF!</definedName>
    <definedName name="yy">#REF!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0" l="1"/>
  <c r="K29" i="10"/>
  <c r="L27" i="10"/>
  <c r="I25" i="10"/>
  <c r="H25" i="10"/>
  <c r="G25" i="10"/>
  <c r="F25" i="10"/>
  <c r="E25" i="10"/>
  <c r="D25" i="10"/>
  <c r="C25" i="10"/>
  <c r="B25" i="10"/>
  <c r="L24" i="10"/>
  <c r="L23" i="10"/>
  <c r="L22" i="10"/>
  <c r="L20" i="10"/>
  <c r="L25" i="10" s="1"/>
  <c r="G19" i="10"/>
  <c r="E19" i="10"/>
  <c r="E21" i="10" s="1"/>
  <c r="K18" i="10"/>
  <c r="K19" i="10" s="1"/>
  <c r="K21" i="10" s="1"/>
  <c r="J18" i="10"/>
  <c r="J19" i="10" s="1"/>
  <c r="J26" i="10" s="1"/>
  <c r="J29" i="10" s="1"/>
  <c r="I18" i="10"/>
  <c r="I19" i="10" s="1"/>
  <c r="H18" i="10"/>
  <c r="H19" i="10" s="1"/>
  <c r="G18" i="10"/>
  <c r="F18" i="10"/>
  <c r="F19" i="10" s="1"/>
  <c r="E18" i="10"/>
  <c r="D18" i="10"/>
  <c r="D19" i="10" s="1"/>
  <c r="D21" i="10" s="1"/>
  <c r="C18" i="10"/>
  <c r="C19" i="10" s="1"/>
  <c r="B18" i="10"/>
  <c r="B19" i="10" s="1"/>
  <c r="B21" i="10" s="1"/>
  <c r="L17" i="10"/>
  <c r="L16" i="10"/>
  <c r="L15" i="10"/>
  <c r="L14" i="10"/>
  <c r="L13" i="10"/>
  <c r="L12" i="10"/>
  <c r="L11" i="10"/>
  <c r="L10" i="10"/>
  <c r="L9" i="10"/>
  <c r="L7" i="10"/>
  <c r="L6" i="10"/>
  <c r="L36" i="9"/>
  <c r="L27" i="9"/>
  <c r="I25" i="9"/>
  <c r="H25" i="9"/>
  <c r="D25" i="9"/>
  <c r="L24" i="9"/>
  <c r="C25" i="9"/>
  <c r="L23" i="9"/>
  <c r="L22" i="9"/>
  <c r="G25" i="9"/>
  <c r="B25" i="9"/>
  <c r="K18" i="9"/>
  <c r="K19" i="9" s="1"/>
  <c r="K21" i="9" s="1"/>
  <c r="C18" i="9"/>
  <c r="C19" i="9" s="1"/>
  <c r="L17" i="9"/>
  <c r="L16" i="9"/>
  <c r="L15" i="9"/>
  <c r="L14" i="9"/>
  <c r="L13" i="9"/>
  <c r="L12" i="9"/>
  <c r="L11" i="9"/>
  <c r="G18" i="9"/>
  <c r="G19" i="9" s="1"/>
  <c r="F18" i="9"/>
  <c r="F19" i="9" s="1"/>
  <c r="L10" i="9"/>
  <c r="J18" i="9"/>
  <c r="J19" i="9" s="1"/>
  <c r="I18" i="9"/>
  <c r="I19" i="9" s="1"/>
  <c r="H18" i="9"/>
  <c r="H19" i="9" s="1"/>
  <c r="E18" i="9"/>
  <c r="E19" i="9" s="1"/>
  <c r="E21" i="9" s="1"/>
  <c r="L9" i="9"/>
  <c r="B18" i="9"/>
  <c r="B19" i="9" s="1"/>
  <c r="L7" i="9"/>
  <c r="L6" i="9"/>
  <c r="L36" i="8"/>
  <c r="L27" i="8"/>
  <c r="I25" i="8"/>
  <c r="H25" i="8"/>
  <c r="D25" i="8"/>
  <c r="C25" i="8"/>
  <c r="L24" i="8"/>
  <c r="L23" i="8"/>
  <c r="L22" i="8"/>
  <c r="K18" i="8"/>
  <c r="K19" i="8" s="1"/>
  <c r="K21" i="8" s="1"/>
  <c r="L17" i="8"/>
  <c r="L16" i="8"/>
  <c r="L15" i="8"/>
  <c r="L14" i="8"/>
  <c r="L13" i="8"/>
  <c r="L12" i="8"/>
  <c r="L11" i="8"/>
  <c r="H18" i="8"/>
  <c r="H19" i="8" s="1"/>
  <c r="G18" i="8"/>
  <c r="G19" i="8" s="1"/>
  <c r="F18" i="8"/>
  <c r="F19" i="8" s="1"/>
  <c r="E18" i="8"/>
  <c r="E19" i="8" s="1"/>
  <c r="D18" i="8"/>
  <c r="D19" i="8" s="1"/>
  <c r="L10" i="8"/>
  <c r="J18" i="8"/>
  <c r="J19" i="8" s="1"/>
  <c r="I18" i="8"/>
  <c r="I19" i="8" s="1"/>
  <c r="B18" i="8"/>
  <c r="B19" i="8" s="1"/>
  <c r="L7" i="8"/>
  <c r="L6" i="8"/>
  <c r="L36" i="7"/>
  <c r="K29" i="7"/>
  <c r="L27" i="7"/>
  <c r="I25" i="7"/>
  <c r="H25" i="7"/>
  <c r="G25" i="7"/>
  <c r="F25" i="7"/>
  <c r="E25" i="7"/>
  <c r="D25" i="7"/>
  <c r="C25" i="7"/>
  <c r="B25" i="7"/>
  <c r="L24" i="7"/>
  <c r="L23" i="7"/>
  <c r="L22" i="7"/>
  <c r="L20" i="7"/>
  <c r="L25" i="7" s="1"/>
  <c r="C19" i="7"/>
  <c r="C21" i="7" s="1"/>
  <c r="K18" i="7"/>
  <c r="K19" i="7" s="1"/>
  <c r="K21" i="7" s="1"/>
  <c r="J18" i="7"/>
  <c r="J19" i="7" s="1"/>
  <c r="I18" i="7"/>
  <c r="I19" i="7" s="1"/>
  <c r="H18" i="7"/>
  <c r="H19" i="7" s="1"/>
  <c r="G18" i="7"/>
  <c r="G19" i="7" s="1"/>
  <c r="F18" i="7"/>
  <c r="F19" i="7" s="1"/>
  <c r="E18" i="7"/>
  <c r="E19" i="7" s="1"/>
  <c r="D18" i="7"/>
  <c r="D19" i="7" s="1"/>
  <c r="D21" i="7" s="1"/>
  <c r="C18" i="7"/>
  <c r="B18" i="7"/>
  <c r="B19" i="7" s="1"/>
  <c r="B21" i="7" s="1"/>
  <c r="L17" i="7"/>
  <c r="L16" i="7"/>
  <c r="L15" i="7"/>
  <c r="L14" i="7"/>
  <c r="L13" i="7"/>
  <c r="L12" i="7"/>
  <c r="L11" i="7"/>
  <c r="L10" i="7"/>
  <c r="L9" i="7"/>
  <c r="L7" i="7"/>
  <c r="L6" i="7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16" i="2"/>
  <c r="C16" i="2"/>
  <c r="D16" i="2"/>
  <c r="E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  <c r="K18" i="2"/>
  <c r="K19" i="2" s="1"/>
  <c r="K21" i="2" s="1"/>
  <c r="B20" i="2"/>
  <c r="C20" i="2"/>
  <c r="D20" i="2"/>
  <c r="E20" i="2"/>
  <c r="F20" i="2"/>
  <c r="G20" i="2"/>
  <c r="H20" i="2"/>
  <c r="I20" i="2"/>
  <c r="J20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7" i="2"/>
  <c r="C27" i="2"/>
  <c r="D27" i="2"/>
  <c r="E27" i="2"/>
  <c r="F27" i="2"/>
  <c r="G27" i="2"/>
  <c r="H27" i="2"/>
  <c r="I27" i="2"/>
  <c r="J27" i="2"/>
  <c r="K29" i="2"/>
  <c r="L31" i="2"/>
  <c r="L33" i="2"/>
  <c r="L34" i="2"/>
  <c r="L35" i="2"/>
  <c r="L36" i="5"/>
  <c r="K29" i="5"/>
  <c r="L27" i="5"/>
  <c r="I25" i="5"/>
  <c r="H25" i="5"/>
  <c r="G25" i="5"/>
  <c r="E25" i="5"/>
  <c r="D25" i="5"/>
  <c r="C25" i="5"/>
  <c r="B25" i="5"/>
  <c r="L24" i="5"/>
  <c r="L23" i="5"/>
  <c r="L22" i="5"/>
  <c r="L20" i="5"/>
  <c r="K18" i="5"/>
  <c r="K19" i="5" s="1"/>
  <c r="K21" i="5" s="1"/>
  <c r="J18" i="5"/>
  <c r="J19" i="5" s="1"/>
  <c r="H18" i="5"/>
  <c r="H19" i="5" s="1"/>
  <c r="H21" i="5" s="1"/>
  <c r="F18" i="5"/>
  <c r="F19" i="5" s="1"/>
  <c r="D18" i="5"/>
  <c r="B18" i="5"/>
  <c r="B19" i="5" s="1"/>
  <c r="L17" i="5"/>
  <c r="L16" i="5"/>
  <c r="L15" i="5"/>
  <c r="L14" i="5"/>
  <c r="I18" i="5"/>
  <c r="I19" i="5" s="1"/>
  <c r="L12" i="5"/>
  <c r="E18" i="5"/>
  <c r="E19" i="5" s="1"/>
  <c r="C18" i="5"/>
  <c r="C19" i="5" s="1"/>
  <c r="L9" i="5"/>
  <c r="L7" i="5"/>
  <c r="D19" i="5"/>
  <c r="L36" i="4"/>
  <c r="K29" i="4"/>
  <c r="L27" i="4"/>
  <c r="I25" i="4"/>
  <c r="H25" i="4"/>
  <c r="G25" i="4"/>
  <c r="F25" i="4"/>
  <c r="E25" i="4"/>
  <c r="D25" i="4"/>
  <c r="C25" i="4"/>
  <c r="B25" i="4"/>
  <c r="L24" i="4"/>
  <c r="L23" i="4"/>
  <c r="L22" i="4"/>
  <c r="L20" i="4"/>
  <c r="K19" i="4"/>
  <c r="K21" i="4" s="1"/>
  <c r="J19" i="4"/>
  <c r="J21" i="4" s="1"/>
  <c r="K18" i="4"/>
  <c r="J18" i="4"/>
  <c r="H18" i="4"/>
  <c r="H19" i="4" s="1"/>
  <c r="F18" i="4"/>
  <c r="D18" i="4"/>
  <c r="D19" i="4" s="1"/>
  <c r="D26" i="4" s="1"/>
  <c r="D29" i="4" s="1"/>
  <c r="B18" i="4"/>
  <c r="B19" i="4" s="1"/>
  <c r="L17" i="4"/>
  <c r="L16" i="4"/>
  <c r="L15" i="4"/>
  <c r="L14" i="4"/>
  <c r="L13" i="4"/>
  <c r="L12" i="4"/>
  <c r="G18" i="4"/>
  <c r="G19" i="4" s="1"/>
  <c r="E18" i="4"/>
  <c r="E19" i="4" s="1"/>
  <c r="L9" i="4"/>
  <c r="L7" i="4"/>
  <c r="F19" i="4"/>
  <c r="L36" i="3"/>
  <c r="K29" i="3"/>
  <c r="I25" i="3"/>
  <c r="H25" i="3"/>
  <c r="F25" i="3"/>
  <c r="E25" i="3"/>
  <c r="D25" i="3"/>
  <c r="C25" i="3"/>
  <c r="B25" i="3"/>
  <c r="L24" i="3"/>
  <c r="L20" i="3"/>
  <c r="K18" i="3"/>
  <c r="K19" i="3" s="1"/>
  <c r="K21" i="3" s="1"/>
  <c r="I18" i="3"/>
  <c r="I19" i="3" s="1"/>
  <c r="I21" i="3" s="1"/>
  <c r="H18" i="3"/>
  <c r="H19" i="3" s="1"/>
  <c r="G18" i="3"/>
  <c r="G19" i="3" s="1"/>
  <c r="E18" i="3"/>
  <c r="C18" i="3"/>
  <c r="C19" i="3" s="1"/>
  <c r="C21" i="3" s="1"/>
  <c r="L17" i="3"/>
  <c r="L16" i="3"/>
  <c r="L15" i="3"/>
  <c r="L14" i="3"/>
  <c r="L12" i="3"/>
  <c r="L7" i="3"/>
  <c r="K29" i="1"/>
  <c r="I25" i="1"/>
  <c r="H25" i="1"/>
  <c r="D25" i="1"/>
  <c r="L24" i="1"/>
  <c r="L23" i="1"/>
  <c r="L22" i="1"/>
  <c r="K18" i="1"/>
  <c r="K19" i="1" s="1"/>
  <c r="K21" i="1" s="1"/>
  <c r="L16" i="1"/>
  <c r="L10" i="1"/>
  <c r="H25" i="2" l="1"/>
  <c r="I25" i="2"/>
  <c r="L25" i="4"/>
  <c r="L18" i="7"/>
  <c r="L19" i="7" s="1"/>
  <c r="L26" i="7" s="1"/>
  <c r="L6" i="2"/>
  <c r="D25" i="2"/>
  <c r="G26" i="10"/>
  <c r="G29" i="10" s="1"/>
  <c r="L18" i="10"/>
  <c r="L19" i="10" s="1"/>
  <c r="L26" i="10" s="1"/>
  <c r="L28" i="10" s="1"/>
  <c r="G21" i="10"/>
  <c r="J21" i="10"/>
  <c r="C21" i="10"/>
  <c r="C26" i="10"/>
  <c r="C29" i="10" s="1"/>
  <c r="F21" i="10"/>
  <c r="F26" i="10"/>
  <c r="F29" i="10" s="1"/>
  <c r="H26" i="10"/>
  <c r="H29" i="10" s="1"/>
  <c r="H21" i="10"/>
  <c r="I26" i="10"/>
  <c r="I29" i="10" s="1"/>
  <c r="I21" i="10"/>
  <c r="L21" i="10"/>
  <c r="B26" i="10"/>
  <c r="B29" i="10" s="1"/>
  <c r="D26" i="10"/>
  <c r="D29" i="10" s="1"/>
  <c r="E26" i="10"/>
  <c r="E29" i="10" s="1"/>
  <c r="F26" i="7"/>
  <c r="F29" i="7" s="1"/>
  <c r="F21" i="7"/>
  <c r="G26" i="7"/>
  <c r="G29" i="7" s="1"/>
  <c r="G21" i="7"/>
  <c r="J26" i="7"/>
  <c r="J29" i="7" s="1"/>
  <c r="J21" i="7"/>
  <c r="J26" i="9"/>
  <c r="J29" i="9" s="1"/>
  <c r="J21" i="9"/>
  <c r="B26" i="9"/>
  <c r="B29" i="9" s="1"/>
  <c r="B21" i="9"/>
  <c r="C26" i="9"/>
  <c r="C29" i="9" s="1"/>
  <c r="C21" i="9"/>
  <c r="L18" i="9"/>
  <c r="L19" i="9" s="1"/>
  <c r="G21" i="9"/>
  <c r="G26" i="9"/>
  <c r="G29" i="9" s="1"/>
  <c r="H21" i="9"/>
  <c r="H26" i="9"/>
  <c r="H29" i="9" s="1"/>
  <c r="F21" i="9"/>
  <c r="I21" i="9"/>
  <c r="I26" i="9"/>
  <c r="I29" i="9" s="1"/>
  <c r="D18" i="9"/>
  <c r="D19" i="9" s="1"/>
  <c r="L20" i="9"/>
  <c r="E25" i="9"/>
  <c r="E26" i="9" s="1"/>
  <c r="E29" i="9" s="1"/>
  <c r="F25" i="9"/>
  <c r="F26" i="9" s="1"/>
  <c r="F29" i="9" s="1"/>
  <c r="D21" i="8"/>
  <c r="D26" i="8"/>
  <c r="D29" i="8" s="1"/>
  <c r="B21" i="8"/>
  <c r="H21" i="8"/>
  <c r="H26" i="8"/>
  <c r="H29" i="8" s="1"/>
  <c r="J26" i="8"/>
  <c r="J29" i="8" s="1"/>
  <c r="J21" i="8"/>
  <c r="E21" i="8"/>
  <c r="F21" i="8"/>
  <c r="G21" i="8"/>
  <c r="I21" i="8"/>
  <c r="I26" i="8"/>
  <c r="I29" i="8" s="1"/>
  <c r="C18" i="8"/>
  <c r="C19" i="8" s="1"/>
  <c r="B25" i="8"/>
  <c r="B26" i="8" s="1"/>
  <c r="B29" i="8" s="1"/>
  <c r="L20" i="8"/>
  <c r="E25" i="8"/>
  <c r="E26" i="8" s="1"/>
  <c r="E29" i="8" s="1"/>
  <c r="F25" i="8"/>
  <c r="F26" i="8" s="1"/>
  <c r="F29" i="8" s="1"/>
  <c r="G25" i="8"/>
  <c r="G26" i="8" s="1"/>
  <c r="G29" i="8" s="1"/>
  <c r="L9" i="8"/>
  <c r="L18" i="8" s="1"/>
  <c r="L19" i="8" s="1"/>
  <c r="E21" i="7"/>
  <c r="E26" i="7"/>
  <c r="E29" i="7" s="1"/>
  <c r="H26" i="7"/>
  <c r="H29" i="7" s="1"/>
  <c r="H21" i="7"/>
  <c r="L29" i="7"/>
  <c r="I26" i="7"/>
  <c r="I29" i="7" s="1"/>
  <c r="I21" i="7"/>
  <c r="L28" i="7"/>
  <c r="B26" i="7"/>
  <c r="B29" i="7" s="1"/>
  <c r="C26" i="7"/>
  <c r="C29" i="7" s="1"/>
  <c r="D26" i="7"/>
  <c r="D29" i="7" s="1"/>
  <c r="L21" i="7"/>
  <c r="B26" i="5"/>
  <c r="B29" i="5" s="1"/>
  <c r="B21" i="5"/>
  <c r="L25" i="5"/>
  <c r="D21" i="4"/>
  <c r="L16" i="2"/>
  <c r="C26" i="3"/>
  <c r="C29" i="3" s="1"/>
  <c r="L23" i="2"/>
  <c r="L24" i="2"/>
  <c r="H18" i="2"/>
  <c r="H19" i="2" s="1"/>
  <c r="H26" i="2" s="1"/>
  <c r="H29" i="2" s="1"/>
  <c r="L7" i="2"/>
  <c r="J18" i="2"/>
  <c r="J19" i="2" s="1"/>
  <c r="J26" i="2" s="1"/>
  <c r="J29" i="2" s="1"/>
  <c r="G18" i="2"/>
  <c r="G19" i="2" s="1"/>
  <c r="L36" i="2"/>
  <c r="I18" i="2"/>
  <c r="I19" i="2" s="1"/>
  <c r="I26" i="2" s="1"/>
  <c r="I29" i="2" s="1"/>
  <c r="F18" i="2"/>
  <c r="F19" i="2" s="1"/>
  <c r="F21" i="2" s="1"/>
  <c r="B18" i="2"/>
  <c r="B19" i="2" s="1"/>
  <c r="L11" i="2"/>
  <c r="D18" i="2"/>
  <c r="D19" i="2" s="1"/>
  <c r="D26" i="2" s="1"/>
  <c r="D29" i="2" s="1"/>
  <c r="C18" i="2"/>
  <c r="C19" i="2" s="1"/>
  <c r="L10" i="2"/>
  <c r="E18" i="2"/>
  <c r="E19" i="2" s="1"/>
  <c r="L13" i="2"/>
  <c r="L20" i="2"/>
  <c r="L27" i="2"/>
  <c r="L22" i="2"/>
  <c r="L15" i="2"/>
  <c r="L14" i="2"/>
  <c r="L17" i="2"/>
  <c r="L12" i="2"/>
  <c r="B21" i="2"/>
  <c r="L9" i="2"/>
  <c r="H21" i="3"/>
  <c r="H26" i="3"/>
  <c r="H29" i="3" s="1"/>
  <c r="D18" i="1"/>
  <c r="D19" i="1" s="1"/>
  <c r="B25" i="1"/>
  <c r="B25" i="2" s="1"/>
  <c r="L9" i="1"/>
  <c r="L15" i="1"/>
  <c r="E18" i="1"/>
  <c r="E19" i="1" s="1"/>
  <c r="E21" i="1" s="1"/>
  <c r="C25" i="1"/>
  <c r="C25" i="2" s="1"/>
  <c r="F18" i="1"/>
  <c r="F19" i="1" s="1"/>
  <c r="F21" i="1" s="1"/>
  <c r="L20" i="1"/>
  <c r="G25" i="3"/>
  <c r="L23" i="3"/>
  <c r="L25" i="3" s="1"/>
  <c r="L27" i="3"/>
  <c r="G26" i="4"/>
  <c r="G29" i="4" s="1"/>
  <c r="G21" i="4"/>
  <c r="B21" i="4"/>
  <c r="B26" i="4"/>
  <c r="B29" i="4" s="1"/>
  <c r="I21" i="5"/>
  <c r="I26" i="5"/>
  <c r="I29" i="5" s="1"/>
  <c r="C18" i="1"/>
  <c r="C19" i="1" s="1"/>
  <c r="C26" i="1" s="1"/>
  <c r="C29" i="1" s="1"/>
  <c r="L7" i="1"/>
  <c r="L14" i="1"/>
  <c r="G18" i="1"/>
  <c r="G19" i="1" s="1"/>
  <c r="E25" i="1"/>
  <c r="E25" i="2" s="1"/>
  <c r="L22" i="3"/>
  <c r="E26" i="4"/>
  <c r="E29" i="4" s="1"/>
  <c r="E21" i="4"/>
  <c r="H18" i="1"/>
  <c r="H19" i="1" s="1"/>
  <c r="F25" i="1"/>
  <c r="F25" i="2" s="1"/>
  <c r="E26" i="5"/>
  <c r="E29" i="5" s="1"/>
  <c r="E21" i="5"/>
  <c r="L13" i="1"/>
  <c r="I18" i="1"/>
  <c r="I19" i="1" s="1"/>
  <c r="G25" i="1"/>
  <c r="L27" i="1"/>
  <c r="I26" i="3"/>
  <c r="I29" i="3" s="1"/>
  <c r="F26" i="4"/>
  <c r="F29" i="4" s="1"/>
  <c r="F21" i="4"/>
  <c r="H26" i="4"/>
  <c r="H29" i="4" s="1"/>
  <c r="H21" i="4"/>
  <c r="C26" i="5"/>
  <c r="C29" i="5" s="1"/>
  <c r="C21" i="5"/>
  <c r="E19" i="3"/>
  <c r="L6" i="3"/>
  <c r="J18" i="1"/>
  <c r="J19" i="1" s="1"/>
  <c r="J18" i="3"/>
  <c r="J19" i="3" s="1"/>
  <c r="L13" i="3"/>
  <c r="D26" i="5"/>
  <c r="D29" i="5" s="1"/>
  <c r="D21" i="5"/>
  <c r="L12" i="1"/>
  <c r="F18" i="3"/>
  <c r="F19" i="3" s="1"/>
  <c r="L11" i="3"/>
  <c r="F21" i="5"/>
  <c r="L11" i="1"/>
  <c r="L17" i="1"/>
  <c r="D18" i="3"/>
  <c r="D19" i="3" s="1"/>
  <c r="L10" i="3"/>
  <c r="L6" i="1"/>
  <c r="B18" i="1"/>
  <c r="B19" i="1" s="1"/>
  <c r="L36" i="1"/>
  <c r="L9" i="3"/>
  <c r="B18" i="3"/>
  <c r="B19" i="3" s="1"/>
  <c r="G21" i="3"/>
  <c r="J21" i="5"/>
  <c r="J26" i="5"/>
  <c r="J29" i="5" s="1"/>
  <c r="I18" i="4"/>
  <c r="I19" i="4" s="1"/>
  <c r="J26" i="4"/>
  <c r="J29" i="4" s="1"/>
  <c r="G18" i="5"/>
  <c r="G19" i="5" s="1"/>
  <c r="H26" i="5"/>
  <c r="H29" i="5" s="1"/>
  <c r="F25" i="5"/>
  <c r="F26" i="5" s="1"/>
  <c r="F29" i="5" s="1"/>
  <c r="L13" i="5"/>
  <c r="L11" i="4"/>
  <c r="L6" i="4"/>
  <c r="L10" i="4"/>
  <c r="C18" i="4"/>
  <c r="C19" i="4" s="1"/>
  <c r="L11" i="5"/>
  <c r="L6" i="5"/>
  <c r="L10" i="5"/>
  <c r="G25" i="2" l="1"/>
  <c r="L25" i="2"/>
  <c r="L18" i="4"/>
  <c r="L19" i="4" s="1"/>
  <c r="E26" i="2"/>
  <c r="E29" i="2" s="1"/>
  <c r="C26" i="2"/>
  <c r="C29" i="2" s="1"/>
  <c r="B26" i="2"/>
  <c r="B29" i="2" s="1"/>
  <c r="H21" i="2"/>
  <c r="L29" i="10"/>
  <c r="L21" i="9"/>
  <c r="D21" i="9"/>
  <c r="D26" i="9"/>
  <c r="D29" i="9" s="1"/>
  <c r="L25" i="9"/>
  <c r="L26" i="9" s="1"/>
  <c r="L21" i="8"/>
  <c r="L25" i="8"/>
  <c r="L26" i="8" s="1"/>
  <c r="C26" i="8"/>
  <c r="C29" i="8" s="1"/>
  <c r="C21" i="8"/>
  <c r="L32" i="7"/>
  <c r="G26" i="2"/>
  <c r="G29" i="2" s="1"/>
  <c r="L18" i="3"/>
  <c r="L19" i="3" s="1"/>
  <c r="E21" i="2"/>
  <c r="G21" i="2"/>
  <c r="J21" i="2"/>
  <c r="G26" i="3"/>
  <c r="G29" i="3" s="1"/>
  <c r="C21" i="2"/>
  <c r="F26" i="2"/>
  <c r="F29" i="2" s="1"/>
  <c r="D21" i="2"/>
  <c r="I21" i="2"/>
  <c r="L18" i="2"/>
  <c r="L19" i="2" s="1"/>
  <c r="L21" i="4"/>
  <c r="L26" i="4"/>
  <c r="L26" i="3"/>
  <c r="G21" i="5"/>
  <c r="G26" i="5"/>
  <c r="G29" i="5" s="1"/>
  <c r="F26" i="3"/>
  <c r="F29" i="3" s="1"/>
  <c r="F21" i="3"/>
  <c r="J21" i="3"/>
  <c r="J26" i="3"/>
  <c r="J29" i="3" s="1"/>
  <c r="G21" i="1"/>
  <c r="G26" i="1"/>
  <c r="G29" i="1" s="1"/>
  <c r="L25" i="1"/>
  <c r="L18" i="1"/>
  <c r="L19" i="1" s="1"/>
  <c r="F26" i="1"/>
  <c r="F29" i="1" s="1"/>
  <c r="C26" i="4"/>
  <c r="C29" i="4" s="1"/>
  <c r="C21" i="4"/>
  <c r="L21" i="3"/>
  <c r="B26" i="1"/>
  <c r="B29" i="1" s="1"/>
  <c r="B21" i="1"/>
  <c r="I21" i="4"/>
  <c r="I26" i="4"/>
  <c r="I29" i="4" s="1"/>
  <c r="E26" i="3"/>
  <c r="E29" i="3" s="1"/>
  <c r="E21" i="3"/>
  <c r="L28" i="3"/>
  <c r="C21" i="1"/>
  <c r="B26" i="3"/>
  <c r="B29" i="3" s="1"/>
  <c r="B21" i="3"/>
  <c r="D26" i="3"/>
  <c r="D29" i="3" s="1"/>
  <c r="D21" i="3"/>
  <c r="I21" i="1"/>
  <c r="I26" i="1"/>
  <c r="I29" i="1" s="1"/>
  <c r="H21" i="1"/>
  <c r="H26" i="1"/>
  <c r="H29" i="1" s="1"/>
  <c r="D21" i="1"/>
  <c r="D26" i="1"/>
  <c r="D29" i="1" s="1"/>
  <c r="L18" i="5"/>
  <c r="L19" i="5" s="1"/>
  <c r="J26" i="1"/>
  <c r="J29" i="1" s="1"/>
  <c r="J21" i="1"/>
  <c r="E26" i="1"/>
  <c r="E29" i="1" s="1"/>
  <c r="L32" i="10" l="1"/>
  <c r="L39" i="10" s="1"/>
  <c r="L28" i="9"/>
  <c r="L29" i="9"/>
  <c r="L29" i="8"/>
  <c r="L28" i="8"/>
  <c r="L26" i="2"/>
  <c r="L21" i="2"/>
  <c r="L29" i="3"/>
  <c r="L26" i="1"/>
  <c r="L21" i="1"/>
  <c r="L21" i="5"/>
  <c r="L26" i="5"/>
  <c r="L29" i="4"/>
  <c r="L28" i="4"/>
  <c r="L32" i="9" l="1"/>
  <c r="L39" i="9" s="1"/>
  <c r="L32" i="8"/>
  <c r="L39" i="8" s="1"/>
  <c r="L29" i="2"/>
  <c r="L32" i="2" s="1"/>
  <c r="L39" i="2" s="1"/>
  <c r="L28" i="2"/>
  <c r="L32" i="4"/>
  <c r="L39" i="4" s="1"/>
  <c r="L32" i="3"/>
  <c r="L39" i="3" s="1"/>
  <c r="L29" i="1"/>
  <c r="L28" i="1"/>
  <c r="L29" i="5"/>
  <c r="L28" i="5"/>
  <c r="L32" i="5" l="1"/>
  <c r="L39" i="5" s="1"/>
  <c r="L32" i="1"/>
  <c r="L39" i="1" s="1"/>
</calcChain>
</file>

<file path=xl/sharedStrings.xml><?xml version="1.0" encoding="utf-8"?>
<sst xmlns="http://schemas.openxmlformats.org/spreadsheetml/2006/main" count="387" uniqueCount="50">
  <si>
    <t>Exploration &amp; Production</t>
  </si>
  <si>
    <t>Global Gas &amp; LNG Portfolio</t>
  </si>
  <si>
    <t>Power</t>
  </si>
  <si>
    <t xml:space="preserve">Enilive </t>
  </si>
  <si>
    <t xml:space="preserve">Plenitude </t>
  </si>
  <si>
    <t>Refining</t>
  </si>
  <si>
    <t>Tax rate (%)</t>
  </si>
  <si>
    <t>Corporate and other activities</t>
  </si>
  <si>
    <t>Impact of unrealized
intragroup profit
elimination</t>
  </si>
  <si>
    <t>GROUP</t>
  </si>
  <si>
    <t>Reported operating profit (loss)</t>
  </si>
  <si>
    <t>Exclusion of inventory holding (gains) losses</t>
  </si>
  <si>
    <t>Exclusion of special items:</t>
  </si>
  <si>
    <t>environmental charges (expense recovered from third-parties)</t>
  </si>
  <si>
    <t xml:space="preserve">impairment losses (impairment reversals), net </t>
  </si>
  <si>
    <t>impairment of exploration projects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</si>
  <si>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</si>
  <si>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</si>
  <si>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</si>
  <si>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</si>
  <si>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</si>
  <si>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</si>
  <si>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</si>
  <si>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Adjusted operating profit (loss) of subsidiaries (a)</t>
  </si>
  <si>
    <t>main JV/Associates adjusted EBIT (b)</t>
  </si>
  <si>
    <t>Proforma adjusted EBIT (c)=(a)+(b)</t>
  </si>
  <si>
    <t>Finance expenses and dividends of subsidiaries (d)</t>
  </si>
  <si>
    <t>Finance expenses and dividends of main JV/associates (e)</t>
  </si>
  <si>
    <t>Income taxes of main JV/associates (f)</t>
  </si>
  <si>
    <t>Adjusted net profit (loss) of main JV/associates (g)=(b)+(e)+(f)</t>
  </si>
  <si>
    <t>Adjusted profit (loss) before taxes (h)=(a)+(d)+(g)</t>
  </si>
  <si>
    <t>Income taxes (i)</t>
  </si>
  <si>
    <t>Adjusted net profit (loss) (j)=(h)+(i)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</si>
  <si>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</si>
  <si>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</si>
  <si>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</si>
  <si>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</si>
  <si>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Exclusion of special items</t>
  </si>
  <si>
    <t>Adjusted net profit (loss) attributable to Eni's shareholders</t>
  </si>
  <si>
    <t>(€ million)</t>
  </si>
  <si>
    <t>Chemicals</t>
  </si>
  <si>
    <t>Nine months 2024</t>
  </si>
  <si>
    <t>First Half 2024</t>
  </si>
  <si>
    <t>First Quarter 2024</t>
  </si>
  <si>
    <t>Second Quarter 2024</t>
  </si>
  <si>
    <t>Third Quarter 2024</t>
  </si>
  <si>
    <t>Fourth Quarter 2024</t>
  </si>
  <si>
    <t>Fourth Quarter 2023</t>
  </si>
  <si>
    <t>Full Year 2024</t>
  </si>
  <si>
    <t>Full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</si>
</sst>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26">
    <font>
      <sz val="10"/>
      <name val="Times New Roman"/>
    </font>
    <font>
      <sz val="10"/>
      <name val="Times New Roman"/>
      <family val="1"/>
    </font>
    <font>
      <b/>
      <sz val="1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9"/>
      <name val="Verdana"/>
      <family val="2"/>
    </font>
    <font>
      <sz val="9"/>
      <name val="Roboto Light"/>
    </font>
    <font>
      <sz val="12"/>
      <name val="Roboto Light"/>
    </font>
    <font>
      <sz val="8"/>
      <name val="Verdana"/>
      <family val="2"/>
    </font>
    <font>
      <b/>
      <sz val="12"/>
      <name val="Roboto "/>
    </font>
    <font>
      <b/>
      <sz val="12"/>
      <name val="Roboto Light"/>
    </font>
    <font>
      <b/>
      <sz val="9"/>
      <name val="Verdana"/>
      <family val="2"/>
    </font>
    <font>
      <sz val="12"/>
      <color theme="1"/>
      <name val="Roboto Light"/>
    </font>
    <font>
      <b/>
      <sz val="10"/>
      <color rgb="FFCC0000"/>
      <name val="Arial"/>
      <family val="2"/>
    </font>
    <font>
      <sz val="10"/>
      <name val="Arial"/>
      <family val="2"/>
    </font>
    <font>
      <b/>
      <sz val="12"/>
      <color rgb="FF0C6C90"/>
      <name val="Roboto Light"/>
    </font>
    <font>
      <b/>
      <sz val="12"/>
      <color rgb="FFCC0000"/>
      <name val="Roboto Light"/>
    </font>
    <font>
      <sz val="10"/>
      <color rgb="FFCC0000"/>
      <name val="Times New Roman"/>
      <family val="1"/>
    </font>
    <font>
      <sz val="10"/>
      <color rgb="FFCC0000"/>
      <name val="Arial"/>
      <family val="2"/>
    </font>
    <font>
      <i/>
      <sz val="12"/>
      <name val="Roboto Light"/>
    </font>
    <font>
      <i/>
      <sz val="12"/>
      <color theme="0"/>
      <name val="Roboto Light"/>
    </font>
    <font>
      <b/>
      <sz val="10"/>
      <name val="Arial"/>
      <family val="2"/>
    </font>
    <font>
      <sz val="9"/>
      <color theme="1"/>
      <name val="Roboto Light"/>
    </font>
    <font>
      <i/>
      <sz val="10"/>
      <color rgb="FFFF0000"/>
      <name val="Arial"/>
      <family val="2"/>
    </font>
    <font>
      <i/>
      <sz val="10"/>
      <color rgb="FFFF0000"/>
      <name val="Roboto Light"/>
    </font>
    <font>
      <i/>
      <sz val="12"/>
      <color rgb="FFFF0000"/>
      <name val="Roboto Light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6">
    <xf numFmtId="0" fontId="0" fillId="0" borderId="0" xfId="0"/>
    <xf numFmtId="0" fontId="2" fillId="0" borderId="0" xfId="1" applyFont="1" applyAlignment="1">
      <alignment horizontal="left" vertical="top"/>
    </xf>
    <xf numFmtId="1" fontId="4" fillId="0" borderId="0" xfId="2" applyNumberFormat="1" applyFont="1" applyAlignment="1" applyProtection="1">
      <alignment horizontal="right" vertical="top"/>
      <protection locked="0"/>
    </xf>
    <xf numFmtId="1" fontId="5" fillId="0" borderId="0" xfId="2" applyNumberFormat="1" applyFont="1" applyAlignment="1" applyProtection="1">
      <alignment vertical="top"/>
      <protection locked="0"/>
    </xf>
    <xf numFmtId="0" fontId="6" fillId="0" borderId="1" xfId="2" applyFont="1" applyBorder="1" applyAlignment="1">
      <alignment horizontal="left"/>
    </xf>
    <xf numFmtId="1" fontId="7" fillId="0" borderId="1" xfId="2" applyNumberFormat="1" applyFont="1" applyBorder="1" applyAlignment="1" applyProtection="1">
      <alignment horizontal="right"/>
      <protection locked="0"/>
    </xf>
    <xf numFmtId="1" fontId="8" fillId="0" borderId="0" xfId="2" applyNumberFormat="1" applyFont="1" applyProtection="1">
      <protection locked="0"/>
    </xf>
    <xf numFmtId="1" fontId="9" fillId="0" borderId="0" xfId="2" applyNumberFormat="1" applyFont="1" applyAlignment="1" applyProtection="1">
      <alignment horizontal="left"/>
      <protection locked="0"/>
    </xf>
    <xf numFmtId="1" fontId="9" fillId="0" borderId="2" xfId="2" applyNumberFormat="1" applyFont="1" applyBorder="1" applyAlignment="1" applyProtection="1">
      <alignment horizontal="right" vertical="top" wrapText="1"/>
      <protection locked="0"/>
    </xf>
    <xf numFmtId="1" fontId="5" fillId="0" borderId="0" xfId="2" applyNumberFormat="1" applyFont="1" applyProtection="1">
      <protection locked="0"/>
    </xf>
    <xf numFmtId="1" fontId="10" fillId="0" borderId="0" xfId="2" applyNumberFormat="1" applyFont="1" applyProtection="1">
      <protection locked="0"/>
    </xf>
    <xf numFmtId="1" fontId="9" fillId="0" borderId="0" xfId="2" applyNumberFormat="1" applyFont="1" applyAlignment="1" applyProtection="1">
      <alignment horizontal="right" vertical="top" wrapText="1"/>
      <protection locked="0"/>
    </xf>
    <xf numFmtId="1" fontId="11" fillId="0" borderId="0" xfId="2" applyNumberFormat="1" applyFont="1" applyProtection="1">
      <protection locked="0"/>
    </xf>
    <xf numFmtId="1" fontId="10" fillId="0" borderId="3" xfId="2" applyNumberFormat="1" applyFont="1" applyBorder="1" applyProtection="1">
      <protection locked="0"/>
    </xf>
    <xf numFmtId="1" fontId="9" fillId="0" borderId="4" xfId="2" applyNumberFormat="1" applyFont="1" applyBorder="1" applyAlignment="1" applyProtection="1">
      <alignment horizontal="right" vertical="top" wrapText="1"/>
      <protection locked="0"/>
    </xf>
    <xf numFmtId="1" fontId="12" fillId="0" borderId="0" xfId="2" applyNumberFormat="1" applyFont="1" applyAlignment="1" applyProtection="1">
      <alignment horizontal="left" indent="1"/>
      <protection locked="0"/>
    </xf>
    <xf numFmtId="164" fontId="12" fillId="0" borderId="5" xfId="2" applyNumberFormat="1" applyFont="1" applyBorder="1" applyAlignment="1" applyProtection="1">
      <alignment horizontal="right"/>
      <protection locked="0"/>
    </xf>
    <xf numFmtId="164" fontId="12" fillId="3" borderId="5" xfId="2" applyNumberFormat="1" applyFont="1" applyFill="1" applyBorder="1" applyAlignment="1" applyProtection="1">
      <alignment horizontal="right"/>
      <protection locked="0"/>
    </xf>
    <xf numFmtId="1" fontId="13" fillId="0" borderId="0" xfId="2" applyNumberFormat="1" applyFont="1" applyProtection="1">
      <protection locked="0"/>
    </xf>
    <xf numFmtId="1" fontId="7" fillId="0" borderId="1" xfId="2" applyNumberFormat="1" applyFont="1" applyBorder="1" applyAlignment="1" applyProtection="1">
      <alignment horizontal="left" indent="1"/>
      <protection locked="0"/>
    </xf>
    <xf numFmtId="164" fontId="7" fillId="0" borderId="1" xfId="2" applyNumberFormat="1" applyFont="1" applyBorder="1" applyAlignment="1" applyProtection="1">
      <alignment horizontal="right"/>
      <protection locked="0"/>
    </xf>
    <xf numFmtId="164" fontId="7" fillId="3" borderId="1" xfId="2" applyNumberFormat="1" applyFont="1" applyFill="1" applyBorder="1" applyAlignment="1" applyProtection="1">
      <alignment horizontal="right"/>
      <protection locked="0"/>
    </xf>
    <xf numFmtId="0" fontId="1" fillId="0" borderId="0" xfId="1"/>
    <xf numFmtId="1" fontId="14" fillId="0" borderId="0" xfId="2" applyNumberFormat="1" applyFont="1" applyProtection="1">
      <protection locked="0"/>
    </xf>
    <xf numFmtId="1" fontId="15" fillId="0" borderId="0" xfId="2" applyNumberFormat="1" applyFont="1" applyAlignment="1" applyProtection="1">
      <alignment horizontal="left" indent="1"/>
      <protection locked="0"/>
    </xf>
    <xf numFmtId="164" fontId="16" fillId="0" borderId="0" xfId="2" applyNumberFormat="1" applyFont="1" applyAlignment="1" applyProtection="1">
      <alignment horizontal="right"/>
      <protection locked="0"/>
    </xf>
    <xf numFmtId="164" fontId="16" fillId="3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indent="3"/>
      <protection locked="0"/>
    </xf>
    <xf numFmtId="164" fontId="7" fillId="0" borderId="0" xfId="2" applyNumberFormat="1" applyFont="1" applyAlignment="1" applyProtection="1">
      <alignment horizontal="right"/>
      <protection locked="0"/>
    </xf>
    <xf numFmtId="164" fontId="7" fillId="3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wrapText="1" indent="3"/>
      <protection locked="0"/>
    </xf>
    <xf numFmtId="49" fontId="7" fillId="0" borderId="0" xfId="1" applyNumberFormat="1" applyFont="1" applyAlignment="1">
      <alignment horizontal="left" indent="3"/>
    </xf>
    <xf numFmtId="49" fontId="7" fillId="0" borderId="0" xfId="1" applyNumberFormat="1" applyFont="1" applyAlignment="1">
      <alignment horizontal="left" wrapText="1" indent="3"/>
    </xf>
    <xf numFmtId="1" fontId="12" fillId="0" borderId="6" xfId="2" applyNumberFormat="1" applyFont="1" applyBorder="1" applyAlignment="1" applyProtection="1">
      <alignment horizontal="left" indent="1"/>
      <protection locked="0"/>
    </xf>
    <xf numFmtId="164" fontId="12" fillId="0" borderId="7" xfId="2" applyNumberFormat="1" applyFont="1" applyBorder="1" applyAlignment="1" applyProtection="1">
      <alignment horizontal="right"/>
      <protection locked="0"/>
    </xf>
    <xf numFmtId="164" fontId="12" fillId="3" borderId="7" xfId="2" applyNumberFormat="1" applyFont="1" applyFill="1" applyBorder="1" applyAlignment="1" applyProtection="1">
      <alignment horizontal="right"/>
      <protection locked="0"/>
    </xf>
    <xf numFmtId="164" fontId="15" fillId="0" borderId="0" xfId="2" applyNumberFormat="1" applyFont="1" applyAlignment="1" applyProtection="1">
      <alignment horizontal="right"/>
      <protection locked="0"/>
    </xf>
    <xf numFmtId="164" fontId="15" fillId="3" borderId="0" xfId="2" applyNumberFormat="1" applyFont="1" applyFill="1" applyAlignment="1" applyProtection="1">
      <alignment horizontal="right"/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164" fontId="12" fillId="3" borderId="0" xfId="2" applyNumberFormat="1" applyFont="1" applyFill="1" applyAlignment="1" applyProtection="1">
      <alignment horizontal="right"/>
      <protection locked="0"/>
    </xf>
    <xf numFmtId="1" fontId="15" fillId="0" borderId="8" xfId="2" applyNumberFormat="1" applyFont="1" applyBorder="1" applyAlignment="1" applyProtection="1">
      <alignment horizontal="left" indent="1"/>
      <protection locked="0"/>
    </xf>
    <xf numFmtId="164" fontId="15" fillId="0" borderId="8" xfId="2" applyNumberFormat="1" applyFont="1" applyBorder="1" applyAlignment="1" applyProtection="1">
      <alignment horizontal="right"/>
      <protection locked="0"/>
    </xf>
    <xf numFmtId="164" fontId="15" fillId="3" borderId="8" xfId="2" applyNumberFormat="1" applyFont="1" applyFill="1" applyBorder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indent="1"/>
      <protection locked="0"/>
    </xf>
    <xf numFmtId="0" fontId="17" fillId="0" borderId="0" xfId="1" applyFont="1"/>
    <xf numFmtId="1" fontId="18" fillId="0" borderId="0" xfId="2" applyNumberFormat="1" applyFont="1" applyProtection="1">
      <protection locked="0"/>
    </xf>
    <xf numFmtId="1" fontId="7" fillId="0" borderId="9" xfId="2" applyNumberFormat="1" applyFont="1" applyBorder="1" applyAlignment="1" applyProtection="1">
      <alignment horizontal="left" indent="1"/>
      <protection locked="0"/>
    </xf>
    <xf numFmtId="164" fontId="7" fillId="0" borderId="9" xfId="2" applyNumberFormat="1" applyFont="1" applyBorder="1" applyAlignment="1" applyProtection="1">
      <alignment horizontal="right"/>
      <protection locked="0"/>
    </xf>
    <xf numFmtId="164" fontId="7" fillId="3" borderId="9" xfId="2" applyNumberFormat="1" applyFont="1" applyFill="1" applyBorder="1" applyAlignment="1" applyProtection="1">
      <alignment horizontal="right"/>
      <protection locked="0"/>
    </xf>
    <xf numFmtId="1" fontId="19" fillId="0" borderId="5" xfId="2" applyNumberFormat="1" applyFont="1" applyBorder="1" applyAlignment="1" applyProtection="1">
      <alignment horizontal="left" indent="1"/>
      <protection locked="0"/>
    </xf>
    <xf numFmtId="165" fontId="20" fillId="0" borderId="5" xfId="2" applyNumberFormat="1" applyFont="1" applyBorder="1" applyAlignment="1" applyProtection="1">
      <alignment horizontal="right"/>
      <protection locked="0"/>
    </xf>
    <xf numFmtId="165" fontId="19" fillId="0" borderId="5" xfId="2" applyNumberFormat="1" applyFont="1" applyBorder="1" applyAlignment="1" applyProtection="1">
      <alignment horizontal="right"/>
      <protection locked="0"/>
    </xf>
    <xf numFmtId="165" fontId="19" fillId="3" borderId="5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Border="1" applyAlignment="1" applyProtection="1">
      <alignment horizontal="left" vertical="center" indent="1"/>
      <protection locked="0"/>
    </xf>
    <xf numFmtId="164" fontId="15" fillId="0" borderId="1" xfId="2" applyNumberFormat="1" applyFont="1" applyBorder="1" applyAlignment="1" applyProtection="1">
      <alignment horizontal="right"/>
      <protection locked="0"/>
    </xf>
    <xf numFmtId="164" fontId="15" fillId="3" borderId="10" xfId="2" applyNumberFormat="1" applyFont="1" applyFill="1" applyBorder="1" applyAlignment="1" applyProtection="1">
      <alignment horizontal="right" vertical="center"/>
      <protection locked="0"/>
    </xf>
    <xf numFmtId="1" fontId="19" fillId="0" borderId="11" xfId="2" applyNumberFormat="1" applyFont="1" applyBorder="1" applyAlignment="1" applyProtection="1">
      <alignment horizontal="left" indent="1"/>
      <protection locked="0"/>
    </xf>
    <xf numFmtId="1" fontId="7" fillId="0" borderId="11" xfId="2" applyNumberFormat="1" applyFont="1" applyBorder="1" applyProtection="1">
      <protection locked="0"/>
    </xf>
    <xf numFmtId="1" fontId="10" fillId="3" borderId="0" xfId="2" applyNumberFormat="1" applyFont="1" applyFill="1" applyAlignment="1" applyProtection="1">
      <alignment vertical="center"/>
      <protection locked="0"/>
    </xf>
    <xf numFmtId="1" fontId="21" fillId="0" borderId="0" xfId="2" applyNumberFormat="1" applyFont="1" applyAlignment="1" applyProtection="1">
      <alignment vertical="center"/>
      <protection locked="0"/>
    </xf>
    <xf numFmtId="1" fontId="7" fillId="0" borderId="0" xfId="2" quotePrefix="1" applyNumberFormat="1" applyFont="1" applyAlignment="1" applyProtection="1">
      <alignment horizontal="left" indent="1"/>
      <protection locked="0"/>
    </xf>
    <xf numFmtId="1" fontId="7" fillId="0" borderId="0" xfId="2" applyNumberFormat="1" applyFont="1" applyProtection="1">
      <protection locked="0"/>
    </xf>
    <xf numFmtId="1" fontId="15" fillId="0" borderId="0" xfId="2" quotePrefix="1" applyNumberFormat="1" applyFont="1" applyAlignment="1" applyProtection="1">
      <alignment horizontal="left" indent="1"/>
      <protection locked="0"/>
    </xf>
    <xf numFmtId="1" fontId="15" fillId="0" borderId="0" xfId="2" applyNumberFormat="1" applyFont="1" applyProtection="1">
      <protection locked="0"/>
    </xf>
    <xf numFmtId="164" fontId="15" fillId="3" borderId="10" xfId="2" applyNumberFormat="1" applyFont="1" applyFill="1" applyBorder="1" applyAlignment="1" applyProtection="1">
      <alignment horizontal="right"/>
      <protection locked="0"/>
    </xf>
    <xf numFmtId="1" fontId="15" fillId="0" borderId="0" xfId="2" applyNumberFormat="1" applyFont="1" applyAlignment="1" applyProtection="1">
      <alignment horizontal="left" wrapText="1" indent="1"/>
      <protection locked="0"/>
    </xf>
    <xf numFmtId="164" fontId="15" fillId="3" borderId="12" xfId="2" applyNumberFormat="1" applyFont="1" applyFill="1" applyBorder="1" applyAlignment="1" applyProtection="1">
      <alignment horizontal="right"/>
      <protection locked="0"/>
    </xf>
    <xf numFmtId="164" fontId="7" fillId="3" borderId="11" xfId="2" applyNumberFormat="1" applyFont="1" applyFill="1" applyBorder="1" applyAlignment="1" applyProtection="1">
      <alignment horizontal="right"/>
      <protection locked="0"/>
    </xf>
    <xf numFmtId="1" fontId="21" fillId="0" borderId="0" xfId="2" applyNumberFormat="1" applyFont="1" applyProtection="1">
      <protection locked="0"/>
    </xf>
    <xf numFmtId="164" fontId="7" fillId="3" borderId="10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Border="1" applyAlignment="1" applyProtection="1">
      <alignment horizontal="left" wrapText="1" indent="1"/>
      <protection locked="0"/>
    </xf>
    <xf numFmtId="1" fontId="15" fillId="0" borderId="10" xfId="2" applyNumberFormat="1" applyFont="1" applyBorder="1" applyAlignment="1" applyProtection="1">
      <alignment wrapText="1"/>
      <protection locked="0"/>
    </xf>
    <xf numFmtId="164" fontId="15" fillId="0" borderId="10" xfId="2" applyNumberFormat="1" applyFont="1" applyBorder="1" applyAlignment="1" applyProtection="1">
      <alignment horizontal="right"/>
      <protection locked="0"/>
    </xf>
    <xf numFmtId="0" fontId="22" fillId="0" borderId="0" xfId="0" applyFont="1"/>
    <xf numFmtId="1" fontId="14" fillId="0" borderId="0" xfId="2" applyNumberFormat="1" applyFont="1" applyAlignment="1" applyProtection="1">
      <alignment horizontal="right"/>
      <protection locked="0"/>
    </xf>
    <xf numFmtId="1" fontId="23" fillId="0" borderId="0" xfId="2" applyNumberFormat="1" applyFont="1" applyProtection="1">
      <protection locked="0"/>
    </xf>
    <xf numFmtId="1" fontId="24" fillId="0" borderId="11" xfId="2" applyNumberFormat="1" applyFont="1" applyBorder="1" applyProtection="1">
      <protection locked="0"/>
    </xf>
    <xf numFmtId="1" fontId="25" fillId="0" borderId="11" xfId="2" applyNumberFormat="1" applyFont="1" applyBorder="1" applyProtection="1">
      <protection locked="0"/>
    </xf>
    <xf numFmtId="0" fontId="2" fillId="0" borderId="0" xfId="1" applyFont="1" applyFill="1" applyAlignment="1">
      <alignment horizontal="left" vertical="top"/>
    </xf>
    <xf numFmtId="1" fontId="4" fillId="0" borderId="0" xfId="2" applyNumberFormat="1" applyFont="1" applyFill="1" applyAlignment="1" applyProtection="1">
      <alignment horizontal="right" vertical="top"/>
      <protection locked="0"/>
    </xf>
    <xf numFmtId="1" fontId="5" fillId="0" borderId="0" xfId="2" applyNumberFormat="1" applyFont="1" applyFill="1" applyAlignment="1" applyProtection="1">
      <alignment vertical="top"/>
      <protection locked="0"/>
    </xf>
    <xf numFmtId="1" fontId="7" fillId="0" borderId="1" xfId="2" applyNumberFormat="1" applyFont="1" applyFill="1" applyBorder="1" applyAlignment="1" applyProtection="1">
      <alignment horizontal="right"/>
      <protection locked="0"/>
    </xf>
    <xf numFmtId="1" fontId="8" fillId="0" borderId="0" xfId="2" applyNumberFormat="1" applyFont="1" applyFill="1" applyProtection="1">
      <protection locked="0"/>
    </xf>
    <xf numFmtId="1" fontId="9" fillId="0" borderId="0" xfId="2" applyNumberFormat="1" applyFont="1" applyFill="1" applyAlignment="1" applyProtection="1">
      <alignment horizontal="left"/>
      <protection locked="0"/>
    </xf>
    <xf numFmtId="1" fontId="5" fillId="0" borderId="0" xfId="2" applyNumberFormat="1" applyFont="1" applyFill="1" applyProtection="1">
      <protection locked="0"/>
    </xf>
    <xf numFmtId="1" fontId="10" fillId="0" borderId="0" xfId="2" applyNumberFormat="1" applyFont="1" applyFill="1" applyProtection="1">
      <protection locked="0"/>
    </xf>
    <xf numFmtId="1" fontId="11" fillId="0" borderId="0" xfId="2" applyNumberFormat="1" applyFont="1" applyFill="1" applyProtection="1">
      <protection locked="0"/>
    </xf>
    <xf numFmtId="1" fontId="10" fillId="0" borderId="3" xfId="2" applyNumberFormat="1" applyFont="1" applyFill="1" applyBorder="1" applyProtection="1">
      <protection locked="0"/>
    </xf>
    <xf numFmtId="1" fontId="12" fillId="0" borderId="0" xfId="2" applyNumberFormat="1" applyFont="1" applyFill="1" applyAlignment="1" applyProtection="1">
      <alignment horizontal="left" indent="1"/>
      <protection locked="0"/>
    </xf>
    <xf numFmtId="164" fontId="12" fillId="0" borderId="5" xfId="2" applyNumberFormat="1" applyFont="1" applyFill="1" applyBorder="1" applyAlignment="1" applyProtection="1">
      <alignment horizontal="right"/>
      <protection locked="0"/>
    </xf>
    <xf numFmtId="1" fontId="13" fillId="0" borderId="0" xfId="2" applyNumberFormat="1" applyFont="1" applyFill="1" applyProtection="1">
      <protection locked="0"/>
    </xf>
    <xf numFmtId="1" fontId="7" fillId="0" borderId="1" xfId="2" applyNumberFormat="1" applyFont="1" applyFill="1" applyBorder="1" applyAlignment="1" applyProtection="1">
      <alignment horizontal="left" indent="1"/>
      <protection locked="0"/>
    </xf>
    <xf numFmtId="164" fontId="7" fillId="0" borderId="1" xfId="2" applyNumberFormat="1" applyFont="1" applyFill="1" applyBorder="1" applyAlignment="1" applyProtection="1">
      <alignment horizontal="right"/>
      <protection locked="0"/>
    </xf>
    <xf numFmtId="1" fontId="14" fillId="0" borderId="0" xfId="2" applyNumberFormat="1" applyFont="1" applyFill="1" applyProtection="1">
      <protection locked="0"/>
    </xf>
    <xf numFmtId="1" fontId="15" fillId="0" borderId="0" xfId="2" applyNumberFormat="1" applyFont="1" applyFill="1" applyAlignment="1" applyProtection="1">
      <alignment horizontal="left" indent="1"/>
      <protection locked="0"/>
    </xf>
    <xf numFmtId="164" fontId="16" fillId="0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Fill="1" applyAlignment="1" applyProtection="1">
      <alignment horizontal="left" indent="3"/>
      <protection locked="0"/>
    </xf>
    <xf numFmtId="164" fontId="7" fillId="0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Fill="1" applyAlignment="1" applyProtection="1">
      <alignment horizontal="left" wrapText="1" indent="3"/>
      <protection locked="0"/>
    </xf>
    <xf numFmtId="49" fontId="7" fillId="0" borderId="0" xfId="1" applyNumberFormat="1" applyFont="1" applyFill="1" applyAlignment="1">
      <alignment horizontal="left" indent="3"/>
    </xf>
    <xf numFmtId="49" fontId="7" fillId="0" borderId="0" xfId="1" applyNumberFormat="1" applyFont="1" applyFill="1" applyAlignment="1">
      <alignment horizontal="left" wrapText="1" indent="3"/>
    </xf>
    <xf numFmtId="1" fontId="12" fillId="0" borderId="6" xfId="2" applyNumberFormat="1" applyFont="1" applyFill="1" applyBorder="1" applyAlignment="1" applyProtection="1">
      <alignment horizontal="left" indent="1"/>
      <protection locked="0"/>
    </xf>
    <xf numFmtId="164" fontId="12" fillId="0" borderId="7" xfId="2" applyNumberFormat="1" applyFont="1" applyFill="1" applyBorder="1" applyAlignment="1" applyProtection="1">
      <alignment horizontal="right"/>
      <protection locked="0"/>
    </xf>
    <xf numFmtId="164" fontId="15" fillId="0" borderId="0" xfId="2" applyNumberFormat="1" applyFont="1" applyFill="1" applyAlignment="1" applyProtection="1">
      <alignment horizontal="right"/>
      <protection locked="0"/>
    </xf>
    <xf numFmtId="164" fontId="12" fillId="0" borderId="0" xfId="2" applyNumberFormat="1" applyFont="1" applyFill="1" applyAlignment="1" applyProtection="1">
      <alignment horizontal="right"/>
      <protection locked="0"/>
    </xf>
    <xf numFmtId="1" fontId="15" fillId="0" borderId="8" xfId="2" applyNumberFormat="1" applyFont="1" applyFill="1" applyBorder="1" applyAlignment="1" applyProtection="1">
      <alignment horizontal="left" indent="1"/>
      <protection locked="0"/>
    </xf>
    <xf numFmtId="164" fontId="15" fillId="0" borderId="8" xfId="2" applyNumberFormat="1" applyFont="1" applyFill="1" applyBorder="1" applyAlignment="1" applyProtection="1">
      <alignment horizontal="right"/>
      <protection locked="0"/>
    </xf>
    <xf numFmtId="1" fontId="7" fillId="0" borderId="0" xfId="2" applyNumberFormat="1" applyFont="1" applyFill="1" applyAlignment="1" applyProtection="1">
      <alignment horizontal="left" indent="1"/>
      <protection locked="0"/>
    </xf>
    <xf numFmtId="1" fontId="18" fillId="0" borderId="0" xfId="2" applyNumberFormat="1" applyFont="1" applyFill="1" applyProtection="1">
      <protection locked="0"/>
    </xf>
    <xf numFmtId="1" fontId="7" fillId="0" borderId="9" xfId="2" applyNumberFormat="1" applyFont="1" applyFill="1" applyBorder="1" applyAlignment="1" applyProtection="1">
      <alignment horizontal="left" indent="1"/>
      <protection locked="0"/>
    </xf>
    <xf numFmtId="164" fontId="7" fillId="0" borderId="9" xfId="2" applyNumberFormat="1" applyFont="1" applyFill="1" applyBorder="1" applyAlignment="1" applyProtection="1">
      <alignment horizontal="right"/>
      <protection locked="0"/>
    </xf>
    <xf numFmtId="1" fontId="19" fillId="0" borderId="5" xfId="2" applyNumberFormat="1" applyFont="1" applyFill="1" applyBorder="1" applyAlignment="1" applyProtection="1">
      <alignment horizontal="left" indent="1"/>
      <protection locked="0"/>
    </xf>
    <xf numFmtId="165" fontId="20" fillId="0" borderId="5" xfId="2" applyNumberFormat="1" applyFont="1" applyFill="1" applyBorder="1" applyAlignment="1" applyProtection="1">
      <alignment horizontal="right"/>
      <protection locked="0"/>
    </xf>
    <xf numFmtId="165" fontId="19" fillId="0" borderId="5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Fill="1" applyBorder="1" applyAlignment="1" applyProtection="1">
      <alignment horizontal="left" vertical="center" indent="1"/>
      <protection locked="0"/>
    </xf>
    <xf numFmtId="164" fontId="15" fillId="0" borderId="1" xfId="2" applyNumberFormat="1" applyFont="1" applyFill="1" applyBorder="1" applyAlignment="1" applyProtection="1">
      <alignment horizontal="right"/>
      <protection locked="0"/>
    </xf>
    <xf numFmtId="164" fontId="15" fillId="0" borderId="10" xfId="2" applyNumberFormat="1" applyFont="1" applyFill="1" applyBorder="1" applyAlignment="1" applyProtection="1">
      <alignment horizontal="right" vertical="center"/>
      <protection locked="0"/>
    </xf>
    <xf numFmtId="1" fontId="19" fillId="0" borderId="11" xfId="2" applyNumberFormat="1" applyFont="1" applyFill="1" applyBorder="1" applyAlignment="1" applyProtection="1">
      <alignment horizontal="left" indent="1"/>
      <protection locked="0"/>
    </xf>
    <xf numFmtId="1" fontId="7" fillId="0" borderId="11" xfId="2" applyNumberFormat="1" applyFont="1" applyFill="1" applyBorder="1" applyProtection="1">
      <protection locked="0"/>
    </xf>
    <xf numFmtId="1" fontId="10" fillId="0" borderId="0" xfId="2" applyNumberFormat="1" applyFont="1" applyFill="1" applyAlignment="1" applyProtection="1">
      <alignment vertical="center"/>
      <protection locked="0"/>
    </xf>
    <xf numFmtId="1" fontId="21" fillId="0" borderId="0" xfId="2" applyNumberFormat="1" applyFont="1" applyFill="1" applyAlignment="1" applyProtection="1">
      <alignment vertical="center"/>
      <protection locked="0"/>
    </xf>
    <xf numFmtId="1" fontId="7" fillId="0" borderId="0" xfId="2" quotePrefix="1" applyNumberFormat="1" applyFont="1" applyFill="1" applyAlignment="1" applyProtection="1">
      <alignment horizontal="left" indent="1"/>
      <protection locked="0"/>
    </xf>
    <xf numFmtId="1" fontId="7" fillId="0" borderId="0" xfId="2" applyNumberFormat="1" applyFont="1" applyFill="1" applyProtection="1">
      <protection locked="0"/>
    </xf>
    <xf numFmtId="1" fontId="15" fillId="0" borderId="0" xfId="2" quotePrefix="1" applyNumberFormat="1" applyFont="1" applyFill="1" applyAlignment="1" applyProtection="1">
      <alignment horizontal="left" indent="1"/>
      <protection locked="0"/>
    </xf>
    <xf numFmtId="1" fontId="15" fillId="0" borderId="0" xfId="2" applyNumberFormat="1" applyFont="1" applyFill="1" applyProtection="1">
      <protection locked="0"/>
    </xf>
    <xf numFmtId="164" fontId="15" fillId="0" borderId="10" xfId="2" applyNumberFormat="1" applyFont="1" applyFill="1" applyBorder="1" applyAlignment="1" applyProtection="1">
      <alignment horizontal="right"/>
      <protection locked="0"/>
    </xf>
    <xf numFmtId="1" fontId="15" fillId="0" borderId="0" xfId="2" applyNumberFormat="1" applyFont="1" applyFill="1" applyAlignment="1" applyProtection="1">
      <alignment horizontal="left" wrapText="1" indent="1"/>
      <protection locked="0"/>
    </xf>
    <xf numFmtId="164" fontId="15" fillId="0" borderId="12" xfId="2" applyNumberFormat="1" applyFont="1" applyFill="1" applyBorder="1" applyAlignment="1" applyProtection="1">
      <alignment horizontal="right"/>
      <protection locked="0"/>
    </xf>
    <xf numFmtId="164" fontId="7" fillId="0" borderId="11" xfId="2" applyNumberFormat="1" applyFont="1" applyFill="1" applyBorder="1" applyAlignment="1" applyProtection="1">
      <alignment horizontal="right"/>
      <protection locked="0"/>
    </xf>
    <xf numFmtId="1" fontId="21" fillId="0" borderId="0" xfId="2" applyNumberFormat="1" applyFont="1" applyFill="1" applyProtection="1">
      <protection locked="0"/>
    </xf>
    <xf numFmtId="164" fontId="7" fillId="0" borderId="10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Fill="1" applyBorder="1" applyAlignment="1" applyProtection="1">
      <alignment horizontal="left" wrapText="1" indent="1"/>
      <protection locked="0"/>
    </xf>
    <xf numFmtId="1" fontId="15" fillId="0" borderId="10" xfId="2" applyNumberFormat="1" applyFont="1" applyFill="1" applyBorder="1" applyAlignment="1" applyProtection="1">
      <alignment wrapText="1"/>
      <protection locked="0"/>
    </xf>
    <xf numFmtId="0" fontId="22" fillId="0" borderId="0" xfId="0" applyFont="1" applyFill="1"/>
    <xf numFmtId="1" fontId="14" fillId="0" borderId="0" xfId="2" applyNumberFormat="1" applyFont="1" applyFill="1" applyAlignment="1" applyProtection="1">
      <alignment horizontal="right"/>
      <protection locked="0"/>
    </xf>
    <xf numFmtId="0" fontId="0" fillId="0" borderId="0" xfId="0" applyFill="1"/>
    <xf numFmtId="0" fontId="22" fillId="0" borderId="0" xfId="1" applyFont="1"/>
    <xf numFmtId="1" fontId="9" fillId="0" borderId="2" xfId="2" applyNumberFormat="1" applyFont="1" applyBorder="1" applyAlignment="1" applyProtection="1">
      <alignment horizontal="right" textRotation="90" wrapText="1"/>
      <protection locked="0"/>
    </xf>
    <xf numFmtId="1" fontId="9" fillId="0" borderId="0" xfId="2" applyNumberFormat="1" applyFont="1" applyAlignment="1" applyProtection="1">
      <alignment horizontal="right" textRotation="90" wrapText="1"/>
      <protection locked="0"/>
    </xf>
    <xf numFmtId="1" fontId="9" fillId="0" borderId="4" xfId="2" applyNumberFormat="1" applyFont="1" applyBorder="1" applyAlignment="1" applyProtection="1">
      <alignment horizontal="right" textRotation="90" wrapText="1"/>
      <protection locked="0"/>
    </xf>
    <xf numFmtId="1" fontId="9" fillId="2" borderId="2" xfId="2" applyNumberFormat="1" applyFont="1" applyFill="1" applyBorder="1" applyAlignment="1" applyProtection="1">
      <alignment horizontal="right" textRotation="90" wrapText="1"/>
      <protection locked="0"/>
    </xf>
    <xf numFmtId="1" fontId="9" fillId="2" borderId="0" xfId="2" applyNumberFormat="1" applyFont="1" applyFill="1" applyAlignment="1" applyProtection="1">
      <alignment horizontal="right" textRotation="90" wrapText="1"/>
      <protection locked="0"/>
    </xf>
    <xf numFmtId="1" fontId="9" fillId="2" borderId="4" xfId="2" applyNumberFormat="1" applyFont="1" applyFill="1" applyBorder="1" applyAlignment="1" applyProtection="1">
      <alignment horizontal="right" textRotation="90" wrapText="1"/>
      <protection locked="0"/>
    </xf>
    <xf numFmtId="1" fontId="9" fillId="0" borderId="5" xfId="2" applyNumberFormat="1" applyFont="1" applyFill="1" applyBorder="1" applyAlignment="1" applyProtection="1">
      <alignment horizontal="right" textRotation="90" wrapText="1"/>
      <protection locked="0"/>
    </xf>
    <xf numFmtId="1" fontId="9" fillId="0" borderId="0" xfId="2" applyNumberFormat="1" applyFont="1" applyFill="1" applyBorder="1" applyAlignment="1" applyProtection="1">
      <alignment horizontal="right" textRotation="90" wrapText="1"/>
      <protection locked="0"/>
    </xf>
    <xf numFmtId="1" fontId="9" fillId="0" borderId="1" xfId="2" applyNumberFormat="1" applyFont="1" applyFill="1" applyBorder="1" applyAlignment="1" applyProtection="1">
      <alignment horizontal="right" textRotation="90" wrapText="1"/>
      <protection locked="0"/>
    </xf>
  </cellXfs>
  <cellStyles count="3">
    <cellStyle name="Normale" xfId="0" builtinId="0"/>
    <cellStyle name="Normale 2" xfId="1" xr:uid="{C0FBD1C3-8335-4699-8A76-D581F980C7C9}"/>
    <cellStyle name="Normale_Tabelle SP e RF PRESS RELEASE" xfId="2" xr:uid="{7F6F1692-06B9-46A4-99D1-6E3DF4F6D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314C-D096-4E04-A629-B5AE2AF1A194}">
  <dimension ref="A1:L39"/>
  <sheetViews>
    <sheetView showGridLines="0" showZeros="0" tabSelected="1" zoomScale="90" zoomScaleNormal="90" workbookViewId="0"/>
  </sheetViews>
  <sheetFormatPr defaultRowHeight="13"/>
  <cols>
    <col min="1" max="1" width="83.5" style="9" customWidth="1"/>
    <col min="2" max="2" width="10.19921875" style="74" customWidth="1"/>
    <col min="3" max="3" width="9.796875" style="74" customWidth="1"/>
    <col min="4" max="8" width="9.5" style="74" customWidth="1"/>
    <col min="9" max="9" width="9.796875" style="74" customWidth="1"/>
    <col min="10" max="10" width="13.5" style="74" customWidth="1"/>
    <col min="11" max="11" width="1.5" style="74" customWidth="1"/>
    <col min="12" max="12" width="10.5" style="74" customWidth="1"/>
    <col min="255" max="255" width="83.5" customWidth="1"/>
    <col min="256" max="256" width="10.19921875" customWidth="1"/>
    <col min="257" max="257" width="9.796875" customWidth="1"/>
    <col min="258" max="262" width="9.5" customWidth="1"/>
    <col min="263" max="263" width="9.796875" customWidth="1"/>
    <col min="264" max="264" width="13.5" customWidth="1"/>
    <col min="265" max="265" width="1.5" customWidth="1"/>
    <col min="266" max="266" width="10.5" customWidth="1"/>
    <col min="511" max="511" width="83.5" customWidth="1"/>
    <col min="512" max="512" width="10.19921875" customWidth="1"/>
    <col min="513" max="513" width="9.796875" customWidth="1"/>
    <col min="514" max="518" width="9.5" customWidth="1"/>
    <col min="519" max="519" width="9.796875" customWidth="1"/>
    <col min="520" max="520" width="13.5" customWidth="1"/>
    <col min="521" max="521" width="1.5" customWidth="1"/>
    <col min="522" max="522" width="10.5" customWidth="1"/>
    <col min="767" max="767" width="83.5" customWidth="1"/>
    <col min="768" max="768" width="10.19921875" customWidth="1"/>
    <col min="769" max="769" width="9.796875" customWidth="1"/>
    <col min="770" max="774" width="9.5" customWidth="1"/>
    <col min="775" max="775" width="9.796875" customWidth="1"/>
    <col min="776" max="776" width="13.5" customWidth="1"/>
    <col min="777" max="777" width="1.5" customWidth="1"/>
    <col min="778" max="778" width="10.5" customWidth="1"/>
    <col min="1023" max="1023" width="83.5" customWidth="1"/>
    <col min="1024" max="1024" width="10.19921875" customWidth="1"/>
    <col min="1025" max="1025" width="9.796875" customWidth="1"/>
    <col min="1026" max="1030" width="9.5" customWidth="1"/>
    <col min="1031" max="1031" width="9.796875" customWidth="1"/>
    <col min="1032" max="1032" width="13.5" customWidth="1"/>
    <col min="1033" max="1033" width="1.5" customWidth="1"/>
    <col min="1034" max="1034" width="10.5" customWidth="1"/>
    <col min="1279" max="1279" width="83.5" customWidth="1"/>
    <col min="1280" max="1280" width="10.19921875" customWidth="1"/>
    <col min="1281" max="1281" width="9.796875" customWidth="1"/>
    <col min="1282" max="1286" width="9.5" customWidth="1"/>
    <col min="1287" max="1287" width="9.796875" customWidth="1"/>
    <col min="1288" max="1288" width="13.5" customWidth="1"/>
    <col min="1289" max="1289" width="1.5" customWidth="1"/>
    <col min="1290" max="1290" width="10.5" customWidth="1"/>
    <col min="1535" max="1535" width="83.5" customWidth="1"/>
    <col min="1536" max="1536" width="10.19921875" customWidth="1"/>
    <col min="1537" max="1537" width="9.796875" customWidth="1"/>
    <col min="1538" max="1542" width="9.5" customWidth="1"/>
    <col min="1543" max="1543" width="9.796875" customWidth="1"/>
    <col min="1544" max="1544" width="13.5" customWidth="1"/>
    <col min="1545" max="1545" width="1.5" customWidth="1"/>
    <col min="1546" max="1546" width="10.5" customWidth="1"/>
    <col min="1791" max="1791" width="83.5" customWidth="1"/>
    <col min="1792" max="1792" width="10.19921875" customWidth="1"/>
    <col min="1793" max="1793" width="9.796875" customWidth="1"/>
    <col min="1794" max="1798" width="9.5" customWidth="1"/>
    <col min="1799" max="1799" width="9.796875" customWidth="1"/>
    <col min="1800" max="1800" width="13.5" customWidth="1"/>
    <col min="1801" max="1801" width="1.5" customWidth="1"/>
    <col min="1802" max="1802" width="10.5" customWidth="1"/>
    <col min="2047" max="2047" width="83.5" customWidth="1"/>
    <col min="2048" max="2048" width="10.19921875" customWidth="1"/>
    <col min="2049" max="2049" width="9.796875" customWidth="1"/>
    <col min="2050" max="2054" width="9.5" customWidth="1"/>
    <col min="2055" max="2055" width="9.796875" customWidth="1"/>
    <col min="2056" max="2056" width="13.5" customWidth="1"/>
    <col min="2057" max="2057" width="1.5" customWidth="1"/>
    <col min="2058" max="2058" width="10.5" customWidth="1"/>
    <col min="2303" max="2303" width="83.5" customWidth="1"/>
    <col min="2304" max="2304" width="10.19921875" customWidth="1"/>
    <col min="2305" max="2305" width="9.796875" customWidth="1"/>
    <col min="2306" max="2310" width="9.5" customWidth="1"/>
    <col min="2311" max="2311" width="9.796875" customWidth="1"/>
    <col min="2312" max="2312" width="13.5" customWidth="1"/>
    <col min="2313" max="2313" width="1.5" customWidth="1"/>
    <col min="2314" max="2314" width="10.5" customWidth="1"/>
    <col min="2559" max="2559" width="83.5" customWidth="1"/>
    <col min="2560" max="2560" width="10.19921875" customWidth="1"/>
    <col min="2561" max="2561" width="9.796875" customWidth="1"/>
    <col min="2562" max="2566" width="9.5" customWidth="1"/>
    <col min="2567" max="2567" width="9.796875" customWidth="1"/>
    <col min="2568" max="2568" width="13.5" customWidth="1"/>
    <col min="2569" max="2569" width="1.5" customWidth="1"/>
    <col min="2570" max="2570" width="10.5" customWidth="1"/>
    <col min="2815" max="2815" width="83.5" customWidth="1"/>
    <col min="2816" max="2816" width="10.19921875" customWidth="1"/>
    <col min="2817" max="2817" width="9.796875" customWidth="1"/>
    <col min="2818" max="2822" width="9.5" customWidth="1"/>
    <col min="2823" max="2823" width="9.796875" customWidth="1"/>
    <col min="2824" max="2824" width="13.5" customWidth="1"/>
    <col min="2825" max="2825" width="1.5" customWidth="1"/>
    <col min="2826" max="2826" width="10.5" customWidth="1"/>
    <col min="3071" max="3071" width="83.5" customWidth="1"/>
    <col min="3072" max="3072" width="10.19921875" customWidth="1"/>
    <col min="3073" max="3073" width="9.796875" customWidth="1"/>
    <col min="3074" max="3078" width="9.5" customWidth="1"/>
    <col min="3079" max="3079" width="9.796875" customWidth="1"/>
    <col min="3080" max="3080" width="13.5" customWidth="1"/>
    <col min="3081" max="3081" width="1.5" customWidth="1"/>
    <col min="3082" max="3082" width="10.5" customWidth="1"/>
    <col min="3327" max="3327" width="83.5" customWidth="1"/>
    <col min="3328" max="3328" width="10.19921875" customWidth="1"/>
    <col min="3329" max="3329" width="9.796875" customWidth="1"/>
    <col min="3330" max="3334" width="9.5" customWidth="1"/>
    <col min="3335" max="3335" width="9.796875" customWidth="1"/>
    <col min="3336" max="3336" width="13.5" customWidth="1"/>
    <col min="3337" max="3337" width="1.5" customWidth="1"/>
    <col min="3338" max="3338" width="10.5" customWidth="1"/>
    <col min="3583" max="3583" width="83.5" customWidth="1"/>
    <col min="3584" max="3584" width="10.19921875" customWidth="1"/>
    <col min="3585" max="3585" width="9.796875" customWidth="1"/>
    <col min="3586" max="3590" width="9.5" customWidth="1"/>
    <col min="3591" max="3591" width="9.796875" customWidth="1"/>
    <col min="3592" max="3592" width="13.5" customWidth="1"/>
    <col min="3593" max="3593" width="1.5" customWidth="1"/>
    <col min="3594" max="3594" width="10.5" customWidth="1"/>
    <col min="3839" max="3839" width="83.5" customWidth="1"/>
    <col min="3840" max="3840" width="10.19921875" customWidth="1"/>
    <col min="3841" max="3841" width="9.796875" customWidth="1"/>
    <col min="3842" max="3846" width="9.5" customWidth="1"/>
    <col min="3847" max="3847" width="9.796875" customWidth="1"/>
    <col min="3848" max="3848" width="13.5" customWidth="1"/>
    <col min="3849" max="3849" width="1.5" customWidth="1"/>
    <col min="3850" max="3850" width="10.5" customWidth="1"/>
    <col min="4095" max="4095" width="83.5" customWidth="1"/>
    <col min="4096" max="4096" width="10.19921875" customWidth="1"/>
    <col min="4097" max="4097" width="9.796875" customWidth="1"/>
    <col min="4098" max="4102" width="9.5" customWidth="1"/>
    <col min="4103" max="4103" width="9.796875" customWidth="1"/>
    <col min="4104" max="4104" width="13.5" customWidth="1"/>
    <col min="4105" max="4105" width="1.5" customWidth="1"/>
    <col min="4106" max="4106" width="10.5" customWidth="1"/>
    <col min="4351" max="4351" width="83.5" customWidth="1"/>
    <col min="4352" max="4352" width="10.19921875" customWidth="1"/>
    <col min="4353" max="4353" width="9.796875" customWidth="1"/>
    <col min="4354" max="4358" width="9.5" customWidth="1"/>
    <col min="4359" max="4359" width="9.796875" customWidth="1"/>
    <col min="4360" max="4360" width="13.5" customWidth="1"/>
    <col min="4361" max="4361" width="1.5" customWidth="1"/>
    <col min="4362" max="4362" width="10.5" customWidth="1"/>
    <col min="4607" max="4607" width="83.5" customWidth="1"/>
    <col min="4608" max="4608" width="10.19921875" customWidth="1"/>
    <col min="4609" max="4609" width="9.796875" customWidth="1"/>
    <col min="4610" max="4614" width="9.5" customWidth="1"/>
    <col min="4615" max="4615" width="9.796875" customWidth="1"/>
    <col min="4616" max="4616" width="13.5" customWidth="1"/>
    <col min="4617" max="4617" width="1.5" customWidth="1"/>
    <col min="4618" max="4618" width="10.5" customWidth="1"/>
    <col min="4863" max="4863" width="83.5" customWidth="1"/>
    <col min="4864" max="4864" width="10.19921875" customWidth="1"/>
    <col min="4865" max="4865" width="9.796875" customWidth="1"/>
    <col min="4866" max="4870" width="9.5" customWidth="1"/>
    <col min="4871" max="4871" width="9.796875" customWidth="1"/>
    <col min="4872" max="4872" width="13.5" customWidth="1"/>
    <col min="4873" max="4873" width="1.5" customWidth="1"/>
    <col min="4874" max="4874" width="10.5" customWidth="1"/>
    <col min="5119" max="5119" width="83.5" customWidth="1"/>
    <col min="5120" max="5120" width="10.19921875" customWidth="1"/>
    <col min="5121" max="5121" width="9.796875" customWidth="1"/>
    <col min="5122" max="5126" width="9.5" customWidth="1"/>
    <col min="5127" max="5127" width="9.796875" customWidth="1"/>
    <col min="5128" max="5128" width="13.5" customWidth="1"/>
    <col min="5129" max="5129" width="1.5" customWidth="1"/>
    <col min="5130" max="5130" width="10.5" customWidth="1"/>
    <col min="5375" max="5375" width="83.5" customWidth="1"/>
    <col min="5376" max="5376" width="10.19921875" customWidth="1"/>
    <col min="5377" max="5377" width="9.796875" customWidth="1"/>
    <col min="5378" max="5382" width="9.5" customWidth="1"/>
    <col min="5383" max="5383" width="9.796875" customWidth="1"/>
    <col min="5384" max="5384" width="13.5" customWidth="1"/>
    <col min="5385" max="5385" width="1.5" customWidth="1"/>
    <col min="5386" max="5386" width="10.5" customWidth="1"/>
    <col min="5631" max="5631" width="83.5" customWidth="1"/>
    <col min="5632" max="5632" width="10.19921875" customWidth="1"/>
    <col min="5633" max="5633" width="9.796875" customWidth="1"/>
    <col min="5634" max="5638" width="9.5" customWidth="1"/>
    <col min="5639" max="5639" width="9.796875" customWidth="1"/>
    <col min="5640" max="5640" width="13.5" customWidth="1"/>
    <col min="5641" max="5641" width="1.5" customWidth="1"/>
    <col min="5642" max="5642" width="10.5" customWidth="1"/>
    <col min="5887" max="5887" width="83.5" customWidth="1"/>
    <col min="5888" max="5888" width="10.19921875" customWidth="1"/>
    <col min="5889" max="5889" width="9.796875" customWidth="1"/>
    <col min="5890" max="5894" width="9.5" customWidth="1"/>
    <col min="5895" max="5895" width="9.796875" customWidth="1"/>
    <col min="5896" max="5896" width="13.5" customWidth="1"/>
    <col min="5897" max="5897" width="1.5" customWidth="1"/>
    <col min="5898" max="5898" width="10.5" customWidth="1"/>
    <col min="6143" max="6143" width="83.5" customWidth="1"/>
    <col min="6144" max="6144" width="10.19921875" customWidth="1"/>
    <col min="6145" max="6145" width="9.796875" customWidth="1"/>
    <col min="6146" max="6150" width="9.5" customWidth="1"/>
    <col min="6151" max="6151" width="9.796875" customWidth="1"/>
    <col min="6152" max="6152" width="13.5" customWidth="1"/>
    <col min="6153" max="6153" width="1.5" customWidth="1"/>
    <col min="6154" max="6154" width="10.5" customWidth="1"/>
    <col min="6399" max="6399" width="83.5" customWidth="1"/>
    <col min="6400" max="6400" width="10.19921875" customWidth="1"/>
    <col min="6401" max="6401" width="9.796875" customWidth="1"/>
    <col min="6402" max="6406" width="9.5" customWidth="1"/>
    <col min="6407" max="6407" width="9.796875" customWidth="1"/>
    <col min="6408" max="6408" width="13.5" customWidth="1"/>
    <col min="6409" max="6409" width="1.5" customWidth="1"/>
    <col min="6410" max="6410" width="10.5" customWidth="1"/>
    <col min="6655" max="6655" width="83.5" customWidth="1"/>
    <col min="6656" max="6656" width="10.19921875" customWidth="1"/>
    <col min="6657" max="6657" width="9.796875" customWidth="1"/>
    <col min="6658" max="6662" width="9.5" customWidth="1"/>
    <col min="6663" max="6663" width="9.796875" customWidth="1"/>
    <col min="6664" max="6664" width="13.5" customWidth="1"/>
    <col min="6665" max="6665" width="1.5" customWidth="1"/>
    <col min="6666" max="6666" width="10.5" customWidth="1"/>
    <col min="6911" max="6911" width="83.5" customWidth="1"/>
    <col min="6912" max="6912" width="10.19921875" customWidth="1"/>
    <col min="6913" max="6913" width="9.796875" customWidth="1"/>
    <col min="6914" max="6918" width="9.5" customWidth="1"/>
    <col min="6919" max="6919" width="9.796875" customWidth="1"/>
    <col min="6920" max="6920" width="13.5" customWidth="1"/>
    <col min="6921" max="6921" width="1.5" customWidth="1"/>
    <col min="6922" max="6922" width="10.5" customWidth="1"/>
    <col min="7167" max="7167" width="83.5" customWidth="1"/>
    <col min="7168" max="7168" width="10.19921875" customWidth="1"/>
    <col min="7169" max="7169" width="9.796875" customWidth="1"/>
    <col min="7170" max="7174" width="9.5" customWidth="1"/>
    <col min="7175" max="7175" width="9.796875" customWidth="1"/>
    <col min="7176" max="7176" width="13.5" customWidth="1"/>
    <col min="7177" max="7177" width="1.5" customWidth="1"/>
    <col min="7178" max="7178" width="10.5" customWidth="1"/>
    <col min="7423" max="7423" width="83.5" customWidth="1"/>
    <col min="7424" max="7424" width="10.19921875" customWidth="1"/>
    <col min="7425" max="7425" width="9.796875" customWidth="1"/>
    <col min="7426" max="7430" width="9.5" customWidth="1"/>
    <col min="7431" max="7431" width="9.796875" customWidth="1"/>
    <col min="7432" max="7432" width="13.5" customWidth="1"/>
    <col min="7433" max="7433" width="1.5" customWidth="1"/>
    <col min="7434" max="7434" width="10.5" customWidth="1"/>
    <col min="7679" max="7679" width="83.5" customWidth="1"/>
    <col min="7680" max="7680" width="10.19921875" customWidth="1"/>
    <col min="7681" max="7681" width="9.796875" customWidth="1"/>
    <col min="7682" max="7686" width="9.5" customWidth="1"/>
    <col min="7687" max="7687" width="9.796875" customWidth="1"/>
    <col min="7688" max="7688" width="13.5" customWidth="1"/>
    <col min="7689" max="7689" width="1.5" customWidth="1"/>
    <col min="7690" max="7690" width="10.5" customWidth="1"/>
    <col min="7935" max="7935" width="83.5" customWidth="1"/>
    <col min="7936" max="7936" width="10.19921875" customWidth="1"/>
    <col min="7937" max="7937" width="9.796875" customWidth="1"/>
    <col min="7938" max="7942" width="9.5" customWidth="1"/>
    <col min="7943" max="7943" width="9.796875" customWidth="1"/>
    <col min="7944" max="7944" width="13.5" customWidth="1"/>
    <col min="7945" max="7945" width="1.5" customWidth="1"/>
    <col min="7946" max="7946" width="10.5" customWidth="1"/>
    <col min="8191" max="8191" width="83.5" customWidth="1"/>
    <col min="8192" max="8192" width="10.19921875" customWidth="1"/>
    <col min="8193" max="8193" width="9.796875" customWidth="1"/>
    <col min="8194" max="8198" width="9.5" customWidth="1"/>
    <col min="8199" max="8199" width="9.796875" customWidth="1"/>
    <col min="8200" max="8200" width="13.5" customWidth="1"/>
    <col min="8201" max="8201" width="1.5" customWidth="1"/>
    <col min="8202" max="8202" width="10.5" customWidth="1"/>
    <col min="8447" max="8447" width="83.5" customWidth="1"/>
    <col min="8448" max="8448" width="10.19921875" customWidth="1"/>
    <col min="8449" max="8449" width="9.796875" customWidth="1"/>
    <col min="8450" max="8454" width="9.5" customWidth="1"/>
    <col min="8455" max="8455" width="9.796875" customWidth="1"/>
    <col min="8456" max="8456" width="13.5" customWidth="1"/>
    <col min="8457" max="8457" width="1.5" customWidth="1"/>
    <col min="8458" max="8458" width="10.5" customWidth="1"/>
    <col min="8703" max="8703" width="83.5" customWidth="1"/>
    <col min="8704" max="8704" width="10.19921875" customWidth="1"/>
    <col min="8705" max="8705" width="9.796875" customWidth="1"/>
    <col min="8706" max="8710" width="9.5" customWidth="1"/>
    <col min="8711" max="8711" width="9.796875" customWidth="1"/>
    <col min="8712" max="8712" width="13.5" customWidth="1"/>
    <col min="8713" max="8713" width="1.5" customWidth="1"/>
    <col min="8714" max="8714" width="10.5" customWidth="1"/>
    <col min="8959" max="8959" width="83.5" customWidth="1"/>
    <col min="8960" max="8960" width="10.19921875" customWidth="1"/>
    <col min="8961" max="8961" width="9.796875" customWidth="1"/>
    <col min="8962" max="8966" width="9.5" customWidth="1"/>
    <col min="8967" max="8967" width="9.796875" customWidth="1"/>
    <col min="8968" max="8968" width="13.5" customWidth="1"/>
    <col min="8969" max="8969" width="1.5" customWidth="1"/>
    <col min="8970" max="8970" width="10.5" customWidth="1"/>
    <col min="9215" max="9215" width="83.5" customWidth="1"/>
    <col min="9216" max="9216" width="10.19921875" customWidth="1"/>
    <col min="9217" max="9217" width="9.796875" customWidth="1"/>
    <col min="9218" max="9222" width="9.5" customWidth="1"/>
    <col min="9223" max="9223" width="9.796875" customWidth="1"/>
    <col min="9224" max="9224" width="13.5" customWidth="1"/>
    <col min="9225" max="9225" width="1.5" customWidth="1"/>
    <col min="9226" max="9226" width="10.5" customWidth="1"/>
    <col min="9471" max="9471" width="83.5" customWidth="1"/>
    <col min="9472" max="9472" width="10.19921875" customWidth="1"/>
    <col min="9473" max="9473" width="9.796875" customWidth="1"/>
    <col min="9474" max="9478" width="9.5" customWidth="1"/>
    <col min="9479" max="9479" width="9.796875" customWidth="1"/>
    <col min="9480" max="9480" width="13.5" customWidth="1"/>
    <col min="9481" max="9481" width="1.5" customWidth="1"/>
    <col min="9482" max="9482" width="10.5" customWidth="1"/>
    <col min="9727" max="9727" width="83.5" customWidth="1"/>
    <col min="9728" max="9728" width="10.19921875" customWidth="1"/>
    <col min="9729" max="9729" width="9.796875" customWidth="1"/>
    <col min="9730" max="9734" width="9.5" customWidth="1"/>
    <col min="9735" max="9735" width="9.796875" customWidth="1"/>
    <col min="9736" max="9736" width="13.5" customWidth="1"/>
    <col min="9737" max="9737" width="1.5" customWidth="1"/>
    <col min="9738" max="9738" width="10.5" customWidth="1"/>
    <col min="9983" max="9983" width="83.5" customWidth="1"/>
    <col min="9984" max="9984" width="10.19921875" customWidth="1"/>
    <col min="9985" max="9985" width="9.796875" customWidth="1"/>
    <col min="9986" max="9990" width="9.5" customWidth="1"/>
    <col min="9991" max="9991" width="9.796875" customWidth="1"/>
    <col min="9992" max="9992" width="13.5" customWidth="1"/>
    <col min="9993" max="9993" width="1.5" customWidth="1"/>
    <col min="9994" max="9994" width="10.5" customWidth="1"/>
    <col min="10239" max="10239" width="83.5" customWidth="1"/>
    <col min="10240" max="10240" width="10.19921875" customWidth="1"/>
    <col min="10241" max="10241" width="9.796875" customWidth="1"/>
    <col min="10242" max="10246" width="9.5" customWidth="1"/>
    <col min="10247" max="10247" width="9.796875" customWidth="1"/>
    <col min="10248" max="10248" width="13.5" customWidth="1"/>
    <col min="10249" max="10249" width="1.5" customWidth="1"/>
    <col min="10250" max="10250" width="10.5" customWidth="1"/>
    <col min="10495" max="10495" width="83.5" customWidth="1"/>
    <col min="10496" max="10496" width="10.19921875" customWidth="1"/>
    <col min="10497" max="10497" width="9.796875" customWidth="1"/>
    <col min="10498" max="10502" width="9.5" customWidth="1"/>
    <col min="10503" max="10503" width="9.796875" customWidth="1"/>
    <col min="10504" max="10504" width="13.5" customWidth="1"/>
    <col min="10505" max="10505" width="1.5" customWidth="1"/>
    <col min="10506" max="10506" width="10.5" customWidth="1"/>
    <col min="10751" max="10751" width="83.5" customWidth="1"/>
    <col min="10752" max="10752" width="10.19921875" customWidth="1"/>
    <col min="10753" max="10753" width="9.796875" customWidth="1"/>
    <col min="10754" max="10758" width="9.5" customWidth="1"/>
    <col min="10759" max="10759" width="9.796875" customWidth="1"/>
    <col min="10760" max="10760" width="13.5" customWidth="1"/>
    <col min="10761" max="10761" width="1.5" customWidth="1"/>
    <col min="10762" max="10762" width="10.5" customWidth="1"/>
    <col min="11007" max="11007" width="83.5" customWidth="1"/>
    <col min="11008" max="11008" width="10.19921875" customWidth="1"/>
    <col min="11009" max="11009" width="9.796875" customWidth="1"/>
    <col min="11010" max="11014" width="9.5" customWidth="1"/>
    <col min="11015" max="11015" width="9.796875" customWidth="1"/>
    <col min="11016" max="11016" width="13.5" customWidth="1"/>
    <col min="11017" max="11017" width="1.5" customWidth="1"/>
    <col min="11018" max="11018" width="10.5" customWidth="1"/>
    <col min="11263" max="11263" width="83.5" customWidth="1"/>
    <col min="11264" max="11264" width="10.19921875" customWidth="1"/>
    <col min="11265" max="11265" width="9.796875" customWidth="1"/>
    <col min="11266" max="11270" width="9.5" customWidth="1"/>
    <col min="11271" max="11271" width="9.796875" customWidth="1"/>
    <col min="11272" max="11272" width="13.5" customWidth="1"/>
    <col min="11273" max="11273" width="1.5" customWidth="1"/>
    <col min="11274" max="11274" width="10.5" customWidth="1"/>
    <col min="11519" max="11519" width="83.5" customWidth="1"/>
    <col min="11520" max="11520" width="10.19921875" customWidth="1"/>
    <col min="11521" max="11521" width="9.796875" customWidth="1"/>
    <col min="11522" max="11526" width="9.5" customWidth="1"/>
    <col min="11527" max="11527" width="9.796875" customWidth="1"/>
    <col min="11528" max="11528" width="13.5" customWidth="1"/>
    <col min="11529" max="11529" width="1.5" customWidth="1"/>
    <col min="11530" max="11530" width="10.5" customWidth="1"/>
    <col min="11775" max="11775" width="83.5" customWidth="1"/>
    <col min="11776" max="11776" width="10.19921875" customWidth="1"/>
    <col min="11777" max="11777" width="9.796875" customWidth="1"/>
    <col min="11778" max="11782" width="9.5" customWidth="1"/>
    <col min="11783" max="11783" width="9.796875" customWidth="1"/>
    <col min="11784" max="11784" width="13.5" customWidth="1"/>
    <col min="11785" max="11785" width="1.5" customWidth="1"/>
    <col min="11786" max="11786" width="10.5" customWidth="1"/>
    <col min="12031" max="12031" width="83.5" customWidth="1"/>
    <col min="12032" max="12032" width="10.19921875" customWidth="1"/>
    <col min="12033" max="12033" width="9.796875" customWidth="1"/>
    <col min="12034" max="12038" width="9.5" customWidth="1"/>
    <col min="12039" max="12039" width="9.796875" customWidth="1"/>
    <col min="12040" max="12040" width="13.5" customWidth="1"/>
    <col min="12041" max="12041" width="1.5" customWidth="1"/>
    <col min="12042" max="12042" width="10.5" customWidth="1"/>
    <col min="12287" max="12287" width="83.5" customWidth="1"/>
    <col min="12288" max="12288" width="10.19921875" customWidth="1"/>
    <col min="12289" max="12289" width="9.796875" customWidth="1"/>
    <col min="12290" max="12294" width="9.5" customWidth="1"/>
    <col min="12295" max="12295" width="9.796875" customWidth="1"/>
    <col min="12296" max="12296" width="13.5" customWidth="1"/>
    <col min="12297" max="12297" width="1.5" customWidth="1"/>
    <col min="12298" max="12298" width="10.5" customWidth="1"/>
    <col min="12543" max="12543" width="83.5" customWidth="1"/>
    <col min="12544" max="12544" width="10.19921875" customWidth="1"/>
    <col min="12545" max="12545" width="9.796875" customWidth="1"/>
    <col min="12546" max="12550" width="9.5" customWidth="1"/>
    <col min="12551" max="12551" width="9.796875" customWidth="1"/>
    <col min="12552" max="12552" width="13.5" customWidth="1"/>
    <col min="12553" max="12553" width="1.5" customWidth="1"/>
    <col min="12554" max="12554" width="10.5" customWidth="1"/>
    <col min="12799" max="12799" width="83.5" customWidth="1"/>
    <col min="12800" max="12800" width="10.19921875" customWidth="1"/>
    <col min="12801" max="12801" width="9.796875" customWidth="1"/>
    <col min="12802" max="12806" width="9.5" customWidth="1"/>
    <col min="12807" max="12807" width="9.796875" customWidth="1"/>
    <col min="12808" max="12808" width="13.5" customWidth="1"/>
    <col min="12809" max="12809" width="1.5" customWidth="1"/>
    <col min="12810" max="12810" width="10.5" customWidth="1"/>
    <col min="13055" max="13055" width="83.5" customWidth="1"/>
    <col min="13056" max="13056" width="10.19921875" customWidth="1"/>
    <col min="13057" max="13057" width="9.796875" customWidth="1"/>
    <col min="13058" max="13062" width="9.5" customWidth="1"/>
    <col min="13063" max="13063" width="9.796875" customWidth="1"/>
    <col min="13064" max="13064" width="13.5" customWidth="1"/>
    <col min="13065" max="13065" width="1.5" customWidth="1"/>
    <col min="13066" max="13066" width="10.5" customWidth="1"/>
    <col min="13311" max="13311" width="83.5" customWidth="1"/>
    <col min="13312" max="13312" width="10.19921875" customWidth="1"/>
    <col min="13313" max="13313" width="9.796875" customWidth="1"/>
    <col min="13314" max="13318" width="9.5" customWidth="1"/>
    <col min="13319" max="13319" width="9.796875" customWidth="1"/>
    <col min="13320" max="13320" width="13.5" customWidth="1"/>
    <col min="13321" max="13321" width="1.5" customWidth="1"/>
    <col min="13322" max="13322" width="10.5" customWidth="1"/>
    <col min="13567" max="13567" width="83.5" customWidth="1"/>
    <col min="13568" max="13568" width="10.19921875" customWidth="1"/>
    <col min="13569" max="13569" width="9.796875" customWidth="1"/>
    <col min="13570" max="13574" width="9.5" customWidth="1"/>
    <col min="13575" max="13575" width="9.796875" customWidth="1"/>
    <col min="13576" max="13576" width="13.5" customWidth="1"/>
    <col min="13577" max="13577" width="1.5" customWidth="1"/>
    <col min="13578" max="13578" width="10.5" customWidth="1"/>
    <col min="13823" max="13823" width="83.5" customWidth="1"/>
    <col min="13824" max="13824" width="10.19921875" customWidth="1"/>
    <col min="13825" max="13825" width="9.796875" customWidth="1"/>
    <col min="13826" max="13830" width="9.5" customWidth="1"/>
    <col min="13831" max="13831" width="9.796875" customWidth="1"/>
    <col min="13832" max="13832" width="13.5" customWidth="1"/>
    <col min="13833" max="13833" width="1.5" customWidth="1"/>
    <col min="13834" max="13834" width="10.5" customWidth="1"/>
    <col min="14079" max="14079" width="83.5" customWidth="1"/>
    <col min="14080" max="14080" width="10.19921875" customWidth="1"/>
    <col min="14081" max="14081" width="9.796875" customWidth="1"/>
    <col min="14082" max="14086" width="9.5" customWidth="1"/>
    <col min="14087" max="14087" width="9.796875" customWidth="1"/>
    <col min="14088" max="14088" width="13.5" customWidth="1"/>
    <col min="14089" max="14089" width="1.5" customWidth="1"/>
    <col min="14090" max="14090" width="10.5" customWidth="1"/>
    <col min="14335" max="14335" width="83.5" customWidth="1"/>
    <col min="14336" max="14336" width="10.19921875" customWidth="1"/>
    <col min="14337" max="14337" width="9.796875" customWidth="1"/>
    <col min="14338" max="14342" width="9.5" customWidth="1"/>
    <col min="14343" max="14343" width="9.796875" customWidth="1"/>
    <col min="14344" max="14344" width="13.5" customWidth="1"/>
    <col min="14345" max="14345" width="1.5" customWidth="1"/>
    <col min="14346" max="14346" width="10.5" customWidth="1"/>
    <col min="14591" max="14591" width="83.5" customWidth="1"/>
    <col min="14592" max="14592" width="10.19921875" customWidth="1"/>
    <col min="14593" max="14593" width="9.796875" customWidth="1"/>
    <col min="14594" max="14598" width="9.5" customWidth="1"/>
    <col min="14599" max="14599" width="9.796875" customWidth="1"/>
    <col min="14600" max="14600" width="13.5" customWidth="1"/>
    <col min="14601" max="14601" width="1.5" customWidth="1"/>
    <col min="14602" max="14602" width="10.5" customWidth="1"/>
    <col min="14847" max="14847" width="83.5" customWidth="1"/>
    <col min="14848" max="14848" width="10.19921875" customWidth="1"/>
    <col min="14849" max="14849" width="9.796875" customWidth="1"/>
    <col min="14850" max="14854" width="9.5" customWidth="1"/>
    <col min="14855" max="14855" width="9.796875" customWidth="1"/>
    <col min="14856" max="14856" width="13.5" customWidth="1"/>
    <col min="14857" max="14857" width="1.5" customWidth="1"/>
    <col min="14858" max="14858" width="10.5" customWidth="1"/>
    <col min="15103" max="15103" width="83.5" customWidth="1"/>
    <col min="15104" max="15104" width="10.19921875" customWidth="1"/>
    <col min="15105" max="15105" width="9.796875" customWidth="1"/>
    <col min="15106" max="15110" width="9.5" customWidth="1"/>
    <col min="15111" max="15111" width="9.796875" customWidth="1"/>
    <col min="15112" max="15112" width="13.5" customWidth="1"/>
    <col min="15113" max="15113" width="1.5" customWidth="1"/>
    <col min="15114" max="15114" width="10.5" customWidth="1"/>
    <col min="15359" max="15359" width="83.5" customWidth="1"/>
    <col min="15360" max="15360" width="10.19921875" customWidth="1"/>
    <col min="15361" max="15361" width="9.796875" customWidth="1"/>
    <col min="15362" max="15366" width="9.5" customWidth="1"/>
    <col min="15367" max="15367" width="9.796875" customWidth="1"/>
    <col min="15368" max="15368" width="13.5" customWidth="1"/>
    <col min="15369" max="15369" width="1.5" customWidth="1"/>
    <col min="15370" max="15370" width="10.5" customWidth="1"/>
    <col min="15615" max="15615" width="83.5" customWidth="1"/>
    <col min="15616" max="15616" width="10.19921875" customWidth="1"/>
    <col min="15617" max="15617" width="9.796875" customWidth="1"/>
    <col min="15618" max="15622" width="9.5" customWidth="1"/>
    <col min="15623" max="15623" width="9.796875" customWidth="1"/>
    <col min="15624" max="15624" width="13.5" customWidth="1"/>
    <col min="15625" max="15625" width="1.5" customWidth="1"/>
    <col min="15626" max="15626" width="10.5" customWidth="1"/>
    <col min="15871" max="15871" width="83.5" customWidth="1"/>
    <col min="15872" max="15872" width="10.19921875" customWidth="1"/>
    <col min="15873" max="15873" width="9.796875" customWidth="1"/>
    <col min="15874" max="15878" width="9.5" customWidth="1"/>
    <col min="15879" max="15879" width="9.796875" customWidth="1"/>
    <col min="15880" max="15880" width="13.5" customWidth="1"/>
    <col min="15881" max="15881" width="1.5" customWidth="1"/>
    <col min="15882" max="15882" width="10.5" customWidth="1"/>
    <col min="16127" max="16127" width="83.5" customWidth="1"/>
    <col min="16128" max="16128" width="10.19921875" customWidth="1"/>
    <col min="16129" max="16129" width="9.796875" customWidth="1"/>
    <col min="16130" max="16134" width="9.5" customWidth="1"/>
    <col min="16135" max="16135" width="9.796875" customWidth="1"/>
    <col min="16136" max="16136" width="13.5" customWidth="1"/>
    <col min="16137" max="16137" width="1.5" customWidth="1"/>
    <col min="16138" max="16138" width="10.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43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2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2" s="12" customFormat="1" ht="83.5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2" s="18" customFormat="1" ht="18.75" customHeight="1">
      <c r="A6" s="15" t="s">
        <v>10</v>
      </c>
      <c r="B6" s="16">
        <v>2328</v>
      </c>
      <c r="C6" s="16">
        <v>-110</v>
      </c>
      <c r="D6" s="16">
        <v>-8</v>
      </c>
      <c r="E6" s="16">
        <v>175</v>
      </c>
      <c r="F6" s="16">
        <v>429</v>
      </c>
      <c r="G6" s="16">
        <v>245</v>
      </c>
      <c r="H6" s="16">
        <v>-184</v>
      </c>
      <c r="I6" s="16">
        <v>-163</v>
      </c>
      <c r="J6" s="16">
        <v>-42</v>
      </c>
      <c r="K6" s="16"/>
      <c r="L6" s="17">
        <f>SUM(B6:J6)</f>
        <v>2670</v>
      </c>
    </row>
    <row r="7" spans="1:12" s="23" customFormat="1" ht="18" customHeight="1">
      <c r="A7" s="19" t="s">
        <v>11</v>
      </c>
      <c r="B7" s="20"/>
      <c r="C7" s="20"/>
      <c r="D7" s="20"/>
      <c r="E7" s="20">
        <v>9</v>
      </c>
      <c r="F7" s="20"/>
      <c r="G7" s="20">
        <v>-244</v>
      </c>
      <c r="H7" s="20">
        <v>-9</v>
      </c>
      <c r="I7" s="20"/>
      <c r="J7" s="20">
        <v>188</v>
      </c>
      <c r="K7" s="20"/>
      <c r="L7" s="21">
        <f>SUM(B7:J7)</f>
        <v>-56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-3</v>
      </c>
      <c r="C9" s="28">
        <v>0</v>
      </c>
      <c r="D9" s="28">
        <v>0</v>
      </c>
      <c r="E9" s="28">
        <v>7</v>
      </c>
      <c r="F9" s="28">
        <v>0</v>
      </c>
      <c r="G9" s="28">
        <v>23</v>
      </c>
      <c r="H9" s="28">
        <v>0</v>
      </c>
      <c r="I9" s="28">
        <v>0</v>
      </c>
      <c r="J9" s="28">
        <v>0</v>
      </c>
      <c r="K9" s="28"/>
      <c r="L9" s="29">
        <f>SUM(B9:J9)</f>
        <v>27</v>
      </c>
    </row>
    <row r="10" spans="1:12" s="23" customFormat="1" ht="18" customHeight="1">
      <c r="A10" s="27" t="s">
        <v>14</v>
      </c>
      <c r="B10" s="28">
        <v>18</v>
      </c>
      <c r="C10" s="28">
        <v>0</v>
      </c>
      <c r="D10" s="28">
        <v>0</v>
      </c>
      <c r="E10" s="28">
        <v>2</v>
      </c>
      <c r="F10" s="28">
        <v>0</v>
      </c>
      <c r="G10" s="28">
        <v>29</v>
      </c>
      <c r="H10" s="28">
        <v>14</v>
      </c>
      <c r="I10" s="28">
        <v>5</v>
      </c>
      <c r="J10" s="28">
        <v>0</v>
      </c>
      <c r="K10" s="28"/>
      <c r="L10" s="29">
        <f t="shared" ref="L10:L17" si="0">SUM(B10:J10)</f>
        <v>68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-1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/>
      <c r="L12" s="29">
        <f t="shared" si="0"/>
        <v>-1</v>
      </c>
    </row>
    <row r="13" spans="1:12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9">
        <f t="shared" si="0"/>
        <v>0</v>
      </c>
    </row>
    <row r="14" spans="1:12" s="23" customFormat="1" ht="18" customHeight="1">
      <c r="A14" s="31" t="s">
        <v>18</v>
      </c>
      <c r="B14" s="28">
        <v>4</v>
      </c>
      <c r="C14" s="28">
        <v>0</v>
      </c>
      <c r="D14" s="28">
        <v>0</v>
      </c>
      <c r="E14" s="28">
        <v>0</v>
      </c>
      <c r="F14" s="28">
        <v>0</v>
      </c>
      <c r="G14" s="28">
        <v>1</v>
      </c>
      <c r="H14" s="28">
        <v>1</v>
      </c>
      <c r="I14" s="28">
        <v>13</v>
      </c>
      <c r="J14" s="28">
        <v>0</v>
      </c>
      <c r="K14" s="28"/>
      <c r="L14" s="29">
        <f t="shared" si="0"/>
        <v>19</v>
      </c>
    </row>
    <row r="15" spans="1:12" s="23" customFormat="1" ht="18" customHeight="1">
      <c r="A15" s="32" t="s">
        <v>19</v>
      </c>
      <c r="B15" s="28">
        <v>-30</v>
      </c>
      <c r="C15" s="28">
        <v>385</v>
      </c>
      <c r="D15" s="28">
        <v>36</v>
      </c>
      <c r="E15" s="28">
        <v>0</v>
      </c>
      <c r="F15" s="28">
        <v>-183</v>
      </c>
      <c r="G15" s="28">
        <v>2</v>
      </c>
      <c r="H15" s="28">
        <v>0</v>
      </c>
      <c r="I15" s="28">
        <v>0</v>
      </c>
      <c r="J15" s="28">
        <v>0</v>
      </c>
      <c r="K15" s="28"/>
      <c r="L15" s="29">
        <f t="shared" si="0"/>
        <v>210</v>
      </c>
    </row>
    <row r="16" spans="1:12" s="23" customFormat="1" ht="18" customHeight="1">
      <c r="A16" s="32" t="s">
        <v>20</v>
      </c>
      <c r="B16" s="28">
        <v>-15</v>
      </c>
      <c r="C16" s="28">
        <v>38</v>
      </c>
      <c r="D16" s="28">
        <v>0</v>
      </c>
      <c r="E16" s="28">
        <v>0</v>
      </c>
      <c r="F16" s="28">
        <v>0</v>
      </c>
      <c r="G16" s="28">
        <v>4</v>
      </c>
      <c r="H16" s="28">
        <v>4</v>
      </c>
      <c r="I16" s="28">
        <v>0</v>
      </c>
      <c r="J16" s="28">
        <v>0</v>
      </c>
      <c r="K16" s="28"/>
      <c r="L16" s="29">
        <f t="shared" si="0"/>
        <v>31</v>
      </c>
    </row>
    <row r="17" spans="1:12" s="23" customFormat="1" ht="18" customHeight="1">
      <c r="A17" s="27" t="s">
        <v>21</v>
      </c>
      <c r="B17" s="28">
        <v>99</v>
      </c>
      <c r="C17" s="28">
        <v>-20</v>
      </c>
      <c r="D17" s="28">
        <v>0</v>
      </c>
      <c r="E17" s="28">
        <v>-6</v>
      </c>
      <c r="F17" s="28">
        <v>0</v>
      </c>
      <c r="G17" s="28">
        <v>-17</v>
      </c>
      <c r="H17" s="28">
        <v>6</v>
      </c>
      <c r="I17" s="28">
        <v>-3</v>
      </c>
      <c r="J17" s="28">
        <v>0</v>
      </c>
      <c r="K17" s="28"/>
      <c r="L17" s="29">
        <f t="shared" si="0"/>
        <v>59</v>
      </c>
    </row>
    <row r="18" spans="1:12" s="18" customFormat="1" ht="18" customHeight="1">
      <c r="A18" s="33" t="s">
        <v>22</v>
      </c>
      <c r="B18" s="34">
        <f>SUM(B9:B17)</f>
        <v>72</v>
      </c>
      <c r="C18" s="34">
        <f t="shared" ref="C18:L18" si="1">SUM(C9:C17)</f>
        <v>403</v>
      </c>
      <c r="D18" s="34">
        <f t="shared" si="1"/>
        <v>36</v>
      </c>
      <c r="E18" s="34">
        <f t="shared" si="1"/>
        <v>3</v>
      </c>
      <c r="F18" s="34">
        <f t="shared" si="1"/>
        <v>-183</v>
      </c>
      <c r="G18" s="34">
        <f t="shared" si="1"/>
        <v>42</v>
      </c>
      <c r="H18" s="34">
        <f t="shared" si="1"/>
        <v>25</v>
      </c>
      <c r="I18" s="34">
        <f t="shared" si="1"/>
        <v>15</v>
      </c>
      <c r="J18" s="34">
        <f t="shared" si="1"/>
        <v>0</v>
      </c>
      <c r="K18" s="34">
        <f t="shared" si="1"/>
        <v>0</v>
      </c>
      <c r="L18" s="35">
        <f t="shared" si="1"/>
        <v>413</v>
      </c>
    </row>
    <row r="19" spans="1:12" s="18" customFormat="1" ht="18" customHeight="1">
      <c r="A19" s="24" t="s">
        <v>23</v>
      </c>
      <c r="B19" s="36">
        <f>+B18+B7+B6</f>
        <v>2400</v>
      </c>
      <c r="C19" s="36">
        <f t="shared" ref="C19:L19" si="2">+C18+C7+C6</f>
        <v>293</v>
      </c>
      <c r="D19" s="36">
        <f t="shared" si="2"/>
        <v>28</v>
      </c>
      <c r="E19" s="36">
        <f t="shared" si="2"/>
        <v>187</v>
      </c>
      <c r="F19" s="36">
        <f t="shared" si="2"/>
        <v>246</v>
      </c>
      <c r="G19" s="36">
        <f t="shared" si="2"/>
        <v>43</v>
      </c>
      <c r="H19" s="36">
        <f t="shared" si="2"/>
        <v>-168</v>
      </c>
      <c r="I19" s="36">
        <f t="shared" si="2"/>
        <v>-148</v>
      </c>
      <c r="J19" s="36">
        <f t="shared" si="2"/>
        <v>146</v>
      </c>
      <c r="K19" s="36">
        <f t="shared" si="2"/>
        <v>0</v>
      </c>
      <c r="L19" s="37">
        <f t="shared" si="2"/>
        <v>3027</v>
      </c>
    </row>
    <row r="20" spans="1:12" s="23" customFormat="1" ht="18" customHeight="1">
      <c r="A20" s="15" t="s">
        <v>24</v>
      </c>
      <c r="B20" s="38">
        <v>992</v>
      </c>
      <c r="C20" s="38">
        <v>32</v>
      </c>
      <c r="D20" s="38"/>
      <c r="E20" s="38">
        <v>-3</v>
      </c>
      <c r="F20" s="38">
        <v>-4</v>
      </c>
      <c r="G20" s="38">
        <v>72</v>
      </c>
      <c r="H20" s="38"/>
      <c r="I20" s="38"/>
      <c r="J20" s="38"/>
      <c r="K20" s="38"/>
      <c r="L20" s="39">
        <f>SUM(B20:J20)</f>
        <v>1089</v>
      </c>
    </row>
    <row r="21" spans="1:12" s="23" customFormat="1" ht="18" customHeight="1">
      <c r="A21" s="40" t="s">
        <v>25</v>
      </c>
      <c r="B21" s="41">
        <f>+B20+B19</f>
        <v>3392</v>
      </c>
      <c r="C21" s="41">
        <f t="shared" ref="C21:L21" si="3">+C20+C19</f>
        <v>325</v>
      </c>
      <c r="D21" s="41">
        <f t="shared" si="3"/>
        <v>28</v>
      </c>
      <c r="E21" s="41">
        <f t="shared" si="3"/>
        <v>184</v>
      </c>
      <c r="F21" s="41">
        <f t="shared" si="3"/>
        <v>242</v>
      </c>
      <c r="G21" s="41">
        <f t="shared" si="3"/>
        <v>115</v>
      </c>
      <c r="H21" s="41">
        <f t="shared" si="3"/>
        <v>-168</v>
      </c>
      <c r="I21" s="41">
        <f t="shared" si="3"/>
        <v>-148</v>
      </c>
      <c r="J21" s="41">
        <f t="shared" si="3"/>
        <v>146</v>
      </c>
      <c r="K21" s="41">
        <f t="shared" si="3"/>
        <v>0</v>
      </c>
      <c r="L21" s="42">
        <f t="shared" si="3"/>
        <v>4116</v>
      </c>
    </row>
    <row r="22" spans="1:12" s="23" customFormat="1" ht="18" customHeight="1">
      <c r="A22" s="43" t="s">
        <v>26</v>
      </c>
      <c r="B22" s="28">
        <v>-111</v>
      </c>
      <c r="C22" s="28">
        <v>-2</v>
      </c>
      <c r="D22" s="28">
        <v>0</v>
      </c>
      <c r="E22" s="28">
        <v>-8</v>
      </c>
      <c r="F22" s="28">
        <v>0</v>
      </c>
      <c r="G22" s="28">
        <v>-2</v>
      </c>
      <c r="H22" s="28">
        <v>-3</v>
      </c>
      <c r="I22" s="28">
        <v>-86</v>
      </c>
      <c r="J22" s="28"/>
      <c r="K22" s="28"/>
      <c r="L22" s="29">
        <f>SUM(B22:J22)</f>
        <v>-212</v>
      </c>
    </row>
    <row r="23" spans="1:12" s="23" customFormat="1" ht="18" customHeight="1">
      <c r="A23" s="43" t="s">
        <v>27</v>
      </c>
      <c r="B23" s="28">
        <v>-117</v>
      </c>
      <c r="C23" s="28">
        <v>4</v>
      </c>
      <c r="D23" s="28"/>
      <c r="E23" s="28">
        <v>-1</v>
      </c>
      <c r="F23" s="28">
        <v>-6</v>
      </c>
      <c r="G23" s="28">
        <v>-4</v>
      </c>
      <c r="H23" s="28"/>
      <c r="I23" s="28"/>
      <c r="J23" s="28"/>
      <c r="K23" s="28"/>
      <c r="L23" s="29">
        <f>SUM(B23:J23)</f>
        <v>-124</v>
      </c>
    </row>
    <row r="24" spans="1:12" s="23" customFormat="1" ht="18" customHeight="1">
      <c r="A24" s="43" t="s">
        <v>28</v>
      </c>
      <c r="B24" s="28">
        <v>-625</v>
      </c>
      <c r="C24" s="28">
        <v>-28</v>
      </c>
      <c r="D24" s="28"/>
      <c r="E24" s="28">
        <v>0</v>
      </c>
      <c r="F24" s="28">
        <v>0</v>
      </c>
      <c r="G24" s="28">
        <v>-1</v>
      </c>
      <c r="H24" s="28"/>
      <c r="I24" s="28"/>
      <c r="J24" s="28"/>
      <c r="K24" s="28"/>
      <c r="L24" s="29">
        <f>SUM(B24:J24)</f>
        <v>-654</v>
      </c>
    </row>
    <row r="25" spans="1:12" s="23" customFormat="1" ht="18" customHeight="1">
      <c r="A25" s="43" t="s">
        <v>29</v>
      </c>
      <c r="B25" s="28">
        <f>+B20+B23+B24</f>
        <v>250</v>
      </c>
      <c r="C25" s="28">
        <f t="shared" ref="C25:L25" si="4">+C20+C23+C24</f>
        <v>8</v>
      </c>
      <c r="D25" s="28">
        <f t="shared" si="4"/>
        <v>0</v>
      </c>
      <c r="E25" s="28">
        <f t="shared" si="4"/>
        <v>-4</v>
      </c>
      <c r="F25" s="28">
        <f t="shared" si="4"/>
        <v>-10</v>
      </c>
      <c r="G25" s="28">
        <f t="shared" si="4"/>
        <v>67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311</v>
      </c>
    </row>
    <row r="26" spans="1:12" s="45" customFormat="1" ht="18" customHeight="1">
      <c r="A26" s="40" t="s">
        <v>30</v>
      </c>
      <c r="B26" s="41">
        <f>+B19+B22+B25</f>
        <v>2539</v>
      </c>
      <c r="C26" s="41">
        <f t="shared" ref="C26:L26" si="5">+C19+C22+C25</f>
        <v>299</v>
      </c>
      <c r="D26" s="41">
        <f t="shared" si="5"/>
        <v>28</v>
      </c>
      <c r="E26" s="41">
        <f t="shared" si="5"/>
        <v>175</v>
      </c>
      <c r="F26" s="41">
        <f t="shared" si="5"/>
        <v>236</v>
      </c>
      <c r="G26" s="41">
        <f t="shared" si="5"/>
        <v>108</v>
      </c>
      <c r="H26" s="41">
        <f t="shared" si="5"/>
        <v>-171</v>
      </c>
      <c r="I26" s="41">
        <f t="shared" si="5"/>
        <v>-234</v>
      </c>
      <c r="J26" s="41">
        <f t="shared" si="5"/>
        <v>146</v>
      </c>
      <c r="K26" s="41"/>
      <c r="L26" s="42">
        <f t="shared" si="5"/>
        <v>3126</v>
      </c>
    </row>
    <row r="27" spans="1:12" s="23" customFormat="1" ht="18" customHeight="1">
      <c r="A27" s="46" t="s">
        <v>31</v>
      </c>
      <c r="B27" s="47">
        <v>-1357</v>
      </c>
      <c r="C27" s="47">
        <v>-95</v>
      </c>
      <c r="D27" s="47">
        <v>-8</v>
      </c>
      <c r="E27" s="47">
        <v>-49</v>
      </c>
      <c r="F27" s="47">
        <v>-71</v>
      </c>
      <c r="G27" s="47">
        <v>-13</v>
      </c>
      <c r="H27" s="47">
        <v>39</v>
      </c>
      <c r="I27" s="47">
        <v>69</v>
      </c>
      <c r="J27" s="47">
        <v>-43</v>
      </c>
      <c r="K27" s="47"/>
      <c r="L27" s="48">
        <f>SUM(B27:J27)</f>
        <v>-1528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48.9</v>
      </c>
    </row>
    <row r="29" spans="1:12" s="45" customFormat="1" ht="18" customHeight="1">
      <c r="A29" s="53" t="s">
        <v>32</v>
      </c>
      <c r="B29" s="54">
        <f>+B26+B27</f>
        <v>1182</v>
      </c>
      <c r="C29" s="54">
        <f t="shared" ref="C29:L29" si="6">+C26+C27</f>
        <v>204</v>
      </c>
      <c r="D29" s="54">
        <f t="shared" si="6"/>
        <v>20</v>
      </c>
      <c r="E29" s="54">
        <f t="shared" si="6"/>
        <v>126</v>
      </c>
      <c r="F29" s="54">
        <f t="shared" si="6"/>
        <v>165</v>
      </c>
      <c r="G29" s="54">
        <f t="shared" si="6"/>
        <v>95</v>
      </c>
      <c r="H29" s="54">
        <f t="shared" si="6"/>
        <v>-132</v>
      </c>
      <c r="I29" s="54">
        <f t="shared" si="6"/>
        <v>-165</v>
      </c>
      <c r="J29" s="54">
        <f t="shared" si="6"/>
        <v>103</v>
      </c>
      <c r="K29" s="54">
        <f t="shared" si="6"/>
        <v>0</v>
      </c>
      <c r="L29" s="55">
        <f t="shared" si="6"/>
        <v>1598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16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1582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1211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-41</v>
      </c>
    </row>
    <row r="35" spans="1:12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412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1582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 ht="12.5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2511-9DF0-4A58-8B9B-F684D2B2F700}">
  <dimension ref="A1:L39"/>
  <sheetViews>
    <sheetView showGridLines="0" showZeros="0" zoomScale="90" zoomScaleNormal="90" workbookViewId="0"/>
  </sheetViews>
  <sheetFormatPr defaultRowHeight="13"/>
  <cols>
    <col min="1" max="1" width="83.5" style="84" customWidth="1"/>
    <col min="2" max="2" width="10.19921875" style="134" customWidth="1"/>
    <col min="3" max="3" width="9.796875" style="134" customWidth="1"/>
    <col min="4" max="8" width="9.5" style="134" customWidth="1"/>
    <col min="9" max="9" width="9.796875" style="134" customWidth="1"/>
    <col min="10" max="10" width="13.5" style="134" customWidth="1"/>
    <col min="11" max="11" width="1.5" style="134" customWidth="1"/>
    <col min="12" max="12" width="10.5" style="134" customWidth="1"/>
    <col min="13" max="254" width="8.796875" style="135"/>
    <col min="255" max="255" width="83.5" style="135" customWidth="1"/>
    <col min="256" max="256" width="10.19921875" style="135" customWidth="1"/>
    <col min="257" max="257" width="9.796875" style="135" customWidth="1"/>
    <col min="258" max="262" width="9.5" style="135" customWidth="1"/>
    <col min="263" max="263" width="9.796875" style="135" customWidth="1"/>
    <col min="264" max="264" width="13.5" style="135" customWidth="1"/>
    <col min="265" max="265" width="1.5" style="135" customWidth="1"/>
    <col min="266" max="266" width="10.5" style="135" customWidth="1"/>
    <col min="267" max="510" width="8.796875" style="135"/>
    <col min="511" max="511" width="83.5" style="135" customWidth="1"/>
    <col min="512" max="512" width="10.19921875" style="135" customWidth="1"/>
    <col min="513" max="513" width="9.796875" style="135" customWidth="1"/>
    <col min="514" max="518" width="9.5" style="135" customWidth="1"/>
    <col min="519" max="519" width="9.796875" style="135" customWidth="1"/>
    <col min="520" max="520" width="13.5" style="135" customWidth="1"/>
    <col min="521" max="521" width="1.5" style="135" customWidth="1"/>
    <col min="522" max="522" width="10.5" style="135" customWidth="1"/>
    <col min="523" max="766" width="8.796875" style="135"/>
    <col min="767" max="767" width="83.5" style="135" customWidth="1"/>
    <col min="768" max="768" width="10.19921875" style="135" customWidth="1"/>
    <col min="769" max="769" width="9.796875" style="135" customWidth="1"/>
    <col min="770" max="774" width="9.5" style="135" customWidth="1"/>
    <col min="775" max="775" width="9.796875" style="135" customWidth="1"/>
    <col min="776" max="776" width="13.5" style="135" customWidth="1"/>
    <col min="777" max="777" width="1.5" style="135" customWidth="1"/>
    <col min="778" max="778" width="10.5" style="135" customWidth="1"/>
    <col min="779" max="1022" width="8.796875" style="135"/>
    <col min="1023" max="1023" width="83.5" style="135" customWidth="1"/>
    <col min="1024" max="1024" width="10.19921875" style="135" customWidth="1"/>
    <col min="1025" max="1025" width="9.796875" style="135" customWidth="1"/>
    <col min="1026" max="1030" width="9.5" style="135" customWidth="1"/>
    <col min="1031" max="1031" width="9.796875" style="135" customWidth="1"/>
    <col min="1032" max="1032" width="13.5" style="135" customWidth="1"/>
    <col min="1033" max="1033" width="1.5" style="135" customWidth="1"/>
    <col min="1034" max="1034" width="10.5" style="135" customWidth="1"/>
    <col min="1035" max="1278" width="8.796875" style="135"/>
    <col min="1279" max="1279" width="83.5" style="135" customWidth="1"/>
    <col min="1280" max="1280" width="10.19921875" style="135" customWidth="1"/>
    <col min="1281" max="1281" width="9.796875" style="135" customWidth="1"/>
    <col min="1282" max="1286" width="9.5" style="135" customWidth="1"/>
    <col min="1287" max="1287" width="9.796875" style="135" customWidth="1"/>
    <col min="1288" max="1288" width="13.5" style="135" customWidth="1"/>
    <col min="1289" max="1289" width="1.5" style="135" customWidth="1"/>
    <col min="1290" max="1290" width="10.5" style="135" customWidth="1"/>
    <col min="1291" max="1534" width="8.796875" style="135"/>
    <col min="1535" max="1535" width="83.5" style="135" customWidth="1"/>
    <col min="1536" max="1536" width="10.19921875" style="135" customWidth="1"/>
    <col min="1537" max="1537" width="9.796875" style="135" customWidth="1"/>
    <col min="1538" max="1542" width="9.5" style="135" customWidth="1"/>
    <col min="1543" max="1543" width="9.796875" style="135" customWidth="1"/>
    <col min="1544" max="1544" width="13.5" style="135" customWidth="1"/>
    <col min="1545" max="1545" width="1.5" style="135" customWidth="1"/>
    <col min="1546" max="1546" width="10.5" style="135" customWidth="1"/>
    <col min="1547" max="1790" width="8.796875" style="135"/>
    <col min="1791" max="1791" width="83.5" style="135" customWidth="1"/>
    <col min="1792" max="1792" width="10.19921875" style="135" customWidth="1"/>
    <col min="1793" max="1793" width="9.796875" style="135" customWidth="1"/>
    <col min="1794" max="1798" width="9.5" style="135" customWidth="1"/>
    <col min="1799" max="1799" width="9.796875" style="135" customWidth="1"/>
    <col min="1800" max="1800" width="13.5" style="135" customWidth="1"/>
    <col min="1801" max="1801" width="1.5" style="135" customWidth="1"/>
    <col min="1802" max="1802" width="10.5" style="135" customWidth="1"/>
    <col min="1803" max="2046" width="8.796875" style="135"/>
    <col min="2047" max="2047" width="83.5" style="135" customWidth="1"/>
    <col min="2048" max="2048" width="10.19921875" style="135" customWidth="1"/>
    <col min="2049" max="2049" width="9.796875" style="135" customWidth="1"/>
    <col min="2050" max="2054" width="9.5" style="135" customWidth="1"/>
    <col min="2055" max="2055" width="9.796875" style="135" customWidth="1"/>
    <col min="2056" max="2056" width="13.5" style="135" customWidth="1"/>
    <col min="2057" max="2057" width="1.5" style="135" customWidth="1"/>
    <col min="2058" max="2058" width="10.5" style="135" customWidth="1"/>
    <col min="2059" max="2302" width="8.796875" style="135"/>
    <col min="2303" max="2303" width="83.5" style="135" customWidth="1"/>
    <col min="2304" max="2304" width="10.19921875" style="135" customWidth="1"/>
    <col min="2305" max="2305" width="9.796875" style="135" customWidth="1"/>
    <col min="2306" max="2310" width="9.5" style="135" customWidth="1"/>
    <col min="2311" max="2311" width="9.796875" style="135" customWidth="1"/>
    <col min="2312" max="2312" width="13.5" style="135" customWidth="1"/>
    <col min="2313" max="2313" width="1.5" style="135" customWidth="1"/>
    <col min="2314" max="2314" width="10.5" style="135" customWidth="1"/>
    <col min="2315" max="2558" width="8.796875" style="135"/>
    <col min="2559" max="2559" width="83.5" style="135" customWidth="1"/>
    <col min="2560" max="2560" width="10.19921875" style="135" customWidth="1"/>
    <col min="2561" max="2561" width="9.796875" style="135" customWidth="1"/>
    <col min="2562" max="2566" width="9.5" style="135" customWidth="1"/>
    <col min="2567" max="2567" width="9.796875" style="135" customWidth="1"/>
    <col min="2568" max="2568" width="13.5" style="135" customWidth="1"/>
    <col min="2569" max="2569" width="1.5" style="135" customWidth="1"/>
    <col min="2570" max="2570" width="10.5" style="135" customWidth="1"/>
    <col min="2571" max="2814" width="8.796875" style="135"/>
    <col min="2815" max="2815" width="83.5" style="135" customWidth="1"/>
    <col min="2816" max="2816" width="10.19921875" style="135" customWidth="1"/>
    <col min="2817" max="2817" width="9.796875" style="135" customWidth="1"/>
    <col min="2818" max="2822" width="9.5" style="135" customWidth="1"/>
    <col min="2823" max="2823" width="9.796875" style="135" customWidth="1"/>
    <col min="2824" max="2824" width="13.5" style="135" customWidth="1"/>
    <col min="2825" max="2825" width="1.5" style="135" customWidth="1"/>
    <col min="2826" max="2826" width="10.5" style="135" customWidth="1"/>
    <col min="2827" max="3070" width="8.796875" style="135"/>
    <col min="3071" max="3071" width="83.5" style="135" customWidth="1"/>
    <col min="3072" max="3072" width="10.19921875" style="135" customWidth="1"/>
    <col min="3073" max="3073" width="9.796875" style="135" customWidth="1"/>
    <col min="3074" max="3078" width="9.5" style="135" customWidth="1"/>
    <col min="3079" max="3079" width="9.796875" style="135" customWidth="1"/>
    <col min="3080" max="3080" width="13.5" style="135" customWidth="1"/>
    <col min="3081" max="3081" width="1.5" style="135" customWidth="1"/>
    <col min="3082" max="3082" width="10.5" style="135" customWidth="1"/>
    <col min="3083" max="3326" width="8.796875" style="135"/>
    <col min="3327" max="3327" width="83.5" style="135" customWidth="1"/>
    <col min="3328" max="3328" width="10.19921875" style="135" customWidth="1"/>
    <col min="3329" max="3329" width="9.796875" style="135" customWidth="1"/>
    <col min="3330" max="3334" width="9.5" style="135" customWidth="1"/>
    <col min="3335" max="3335" width="9.796875" style="135" customWidth="1"/>
    <col min="3336" max="3336" width="13.5" style="135" customWidth="1"/>
    <col min="3337" max="3337" width="1.5" style="135" customWidth="1"/>
    <col min="3338" max="3338" width="10.5" style="135" customWidth="1"/>
    <col min="3339" max="3582" width="8.796875" style="135"/>
    <col min="3583" max="3583" width="83.5" style="135" customWidth="1"/>
    <col min="3584" max="3584" width="10.19921875" style="135" customWidth="1"/>
    <col min="3585" max="3585" width="9.796875" style="135" customWidth="1"/>
    <col min="3586" max="3590" width="9.5" style="135" customWidth="1"/>
    <col min="3591" max="3591" width="9.796875" style="135" customWidth="1"/>
    <col min="3592" max="3592" width="13.5" style="135" customWidth="1"/>
    <col min="3593" max="3593" width="1.5" style="135" customWidth="1"/>
    <col min="3594" max="3594" width="10.5" style="135" customWidth="1"/>
    <col min="3595" max="3838" width="8.796875" style="135"/>
    <col min="3839" max="3839" width="83.5" style="135" customWidth="1"/>
    <col min="3840" max="3840" width="10.19921875" style="135" customWidth="1"/>
    <col min="3841" max="3841" width="9.796875" style="135" customWidth="1"/>
    <col min="3842" max="3846" width="9.5" style="135" customWidth="1"/>
    <col min="3847" max="3847" width="9.796875" style="135" customWidth="1"/>
    <col min="3848" max="3848" width="13.5" style="135" customWidth="1"/>
    <col min="3849" max="3849" width="1.5" style="135" customWidth="1"/>
    <col min="3850" max="3850" width="10.5" style="135" customWidth="1"/>
    <col min="3851" max="4094" width="8.796875" style="135"/>
    <col min="4095" max="4095" width="83.5" style="135" customWidth="1"/>
    <col min="4096" max="4096" width="10.19921875" style="135" customWidth="1"/>
    <col min="4097" max="4097" width="9.796875" style="135" customWidth="1"/>
    <col min="4098" max="4102" width="9.5" style="135" customWidth="1"/>
    <col min="4103" max="4103" width="9.796875" style="135" customWidth="1"/>
    <col min="4104" max="4104" width="13.5" style="135" customWidth="1"/>
    <col min="4105" max="4105" width="1.5" style="135" customWidth="1"/>
    <col min="4106" max="4106" width="10.5" style="135" customWidth="1"/>
    <col min="4107" max="4350" width="8.796875" style="135"/>
    <col min="4351" max="4351" width="83.5" style="135" customWidth="1"/>
    <col min="4352" max="4352" width="10.19921875" style="135" customWidth="1"/>
    <col min="4353" max="4353" width="9.796875" style="135" customWidth="1"/>
    <col min="4354" max="4358" width="9.5" style="135" customWidth="1"/>
    <col min="4359" max="4359" width="9.796875" style="135" customWidth="1"/>
    <col min="4360" max="4360" width="13.5" style="135" customWidth="1"/>
    <col min="4361" max="4361" width="1.5" style="135" customWidth="1"/>
    <col min="4362" max="4362" width="10.5" style="135" customWidth="1"/>
    <col min="4363" max="4606" width="8.796875" style="135"/>
    <col min="4607" max="4607" width="83.5" style="135" customWidth="1"/>
    <col min="4608" max="4608" width="10.19921875" style="135" customWidth="1"/>
    <col min="4609" max="4609" width="9.796875" style="135" customWidth="1"/>
    <col min="4610" max="4614" width="9.5" style="135" customWidth="1"/>
    <col min="4615" max="4615" width="9.796875" style="135" customWidth="1"/>
    <col min="4616" max="4616" width="13.5" style="135" customWidth="1"/>
    <col min="4617" max="4617" width="1.5" style="135" customWidth="1"/>
    <col min="4618" max="4618" width="10.5" style="135" customWidth="1"/>
    <col min="4619" max="4862" width="8.796875" style="135"/>
    <col min="4863" max="4863" width="83.5" style="135" customWidth="1"/>
    <col min="4864" max="4864" width="10.19921875" style="135" customWidth="1"/>
    <col min="4865" max="4865" width="9.796875" style="135" customWidth="1"/>
    <col min="4866" max="4870" width="9.5" style="135" customWidth="1"/>
    <col min="4871" max="4871" width="9.796875" style="135" customWidth="1"/>
    <col min="4872" max="4872" width="13.5" style="135" customWidth="1"/>
    <col min="4873" max="4873" width="1.5" style="135" customWidth="1"/>
    <col min="4874" max="4874" width="10.5" style="135" customWidth="1"/>
    <col min="4875" max="5118" width="8.796875" style="135"/>
    <col min="5119" max="5119" width="83.5" style="135" customWidth="1"/>
    <col min="5120" max="5120" width="10.19921875" style="135" customWidth="1"/>
    <col min="5121" max="5121" width="9.796875" style="135" customWidth="1"/>
    <col min="5122" max="5126" width="9.5" style="135" customWidth="1"/>
    <col min="5127" max="5127" width="9.796875" style="135" customWidth="1"/>
    <col min="5128" max="5128" width="13.5" style="135" customWidth="1"/>
    <col min="5129" max="5129" width="1.5" style="135" customWidth="1"/>
    <col min="5130" max="5130" width="10.5" style="135" customWidth="1"/>
    <col min="5131" max="5374" width="8.796875" style="135"/>
    <col min="5375" max="5375" width="83.5" style="135" customWidth="1"/>
    <col min="5376" max="5376" width="10.19921875" style="135" customWidth="1"/>
    <col min="5377" max="5377" width="9.796875" style="135" customWidth="1"/>
    <col min="5378" max="5382" width="9.5" style="135" customWidth="1"/>
    <col min="5383" max="5383" width="9.796875" style="135" customWidth="1"/>
    <col min="5384" max="5384" width="13.5" style="135" customWidth="1"/>
    <col min="5385" max="5385" width="1.5" style="135" customWidth="1"/>
    <col min="5386" max="5386" width="10.5" style="135" customWidth="1"/>
    <col min="5387" max="5630" width="8.796875" style="135"/>
    <col min="5631" max="5631" width="83.5" style="135" customWidth="1"/>
    <col min="5632" max="5632" width="10.19921875" style="135" customWidth="1"/>
    <col min="5633" max="5633" width="9.796875" style="135" customWidth="1"/>
    <col min="5634" max="5638" width="9.5" style="135" customWidth="1"/>
    <col min="5639" max="5639" width="9.796875" style="135" customWidth="1"/>
    <col min="5640" max="5640" width="13.5" style="135" customWidth="1"/>
    <col min="5641" max="5641" width="1.5" style="135" customWidth="1"/>
    <col min="5642" max="5642" width="10.5" style="135" customWidth="1"/>
    <col min="5643" max="5886" width="8.796875" style="135"/>
    <col min="5887" max="5887" width="83.5" style="135" customWidth="1"/>
    <col min="5888" max="5888" width="10.19921875" style="135" customWidth="1"/>
    <col min="5889" max="5889" width="9.796875" style="135" customWidth="1"/>
    <col min="5890" max="5894" width="9.5" style="135" customWidth="1"/>
    <col min="5895" max="5895" width="9.796875" style="135" customWidth="1"/>
    <col min="5896" max="5896" width="13.5" style="135" customWidth="1"/>
    <col min="5897" max="5897" width="1.5" style="135" customWidth="1"/>
    <col min="5898" max="5898" width="10.5" style="135" customWidth="1"/>
    <col min="5899" max="6142" width="8.796875" style="135"/>
    <col min="6143" max="6143" width="83.5" style="135" customWidth="1"/>
    <col min="6144" max="6144" width="10.19921875" style="135" customWidth="1"/>
    <col min="6145" max="6145" width="9.796875" style="135" customWidth="1"/>
    <col min="6146" max="6150" width="9.5" style="135" customWidth="1"/>
    <col min="6151" max="6151" width="9.796875" style="135" customWidth="1"/>
    <col min="6152" max="6152" width="13.5" style="135" customWidth="1"/>
    <col min="6153" max="6153" width="1.5" style="135" customWidth="1"/>
    <col min="6154" max="6154" width="10.5" style="135" customWidth="1"/>
    <col min="6155" max="6398" width="8.796875" style="135"/>
    <col min="6399" max="6399" width="83.5" style="135" customWidth="1"/>
    <col min="6400" max="6400" width="10.19921875" style="135" customWidth="1"/>
    <col min="6401" max="6401" width="9.796875" style="135" customWidth="1"/>
    <col min="6402" max="6406" width="9.5" style="135" customWidth="1"/>
    <col min="6407" max="6407" width="9.796875" style="135" customWidth="1"/>
    <col min="6408" max="6408" width="13.5" style="135" customWidth="1"/>
    <col min="6409" max="6409" width="1.5" style="135" customWidth="1"/>
    <col min="6410" max="6410" width="10.5" style="135" customWidth="1"/>
    <col min="6411" max="6654" width="8.796875" style="135"/>
    <col min="6655" max="6655" width="83.5" style="135" customWidth="1"/>
    <col min="6656" max="6656" width="10.19921875" style="135" customWidth="1"/>
    <col min="6657" max="6657" width="9.796875" style="135" customWidth="1"/>
    <col min="6658" max="6662" width="9.5" style="135" customWidth="1"/>
    <col min="6663" max="6663" width="9.796875" style="135" customWidth="1"/>
    <col min="6664" max="6664" width="13.5" style="135" customWidth="1"/>
    <col min="6665" max="6665" width="1.5" style="135" customWidth="1"/>
    <col min="6666" max="6666" width="10.5" style="135" customWidth="1"/>
    <col min="6667" max="6910" width="8.796875" style="135"/>
    <col min="6911" max="6911" width="83.5" style="135" customWidth="1"/>
    <col min="6912" max="6912" width="10.19921875" style="135" customWidth="1"/>
    <col min="6913" max="6913" width="9.796875" style="135" customWidth="1"/>
    <col min="6914" max="6918" width="9.5" style="135" customWidth="1"/>
    <col min="6919" max="6919" width="9.796875" style="135" customWidth="1"/>
    <col min="6920" max="6920" width="13.5" style="135" customWidth="1"/>
    <col min="6921" max="6921" width="1.5" style="135" customWidth="1"/>
    <col min="6922" max="6922" width="10.5" style="135" customWidth="1"/>
    <col min="6923" max="7166" width="8.796875" style="135"/>
    <col min="7167" max="7167" width="83.5" style="135" customWidth="1"/>
    <col min="7168" max="7168" width="10.19921875" style="135" customWidth="1"/>
    <col min="7169" max="7169" width="9.796875" style="135" customWidth="1"/>
    <col min="7170" max="7174" width="9.5" style="135" customWidth="1"/>
    <col min="7175" max="7175" width="9.796875" style="135" customWidth="1"/>
    <col min="7176" max="7176" width="13.5" style="135" customWidth="1"/>
    <col min="7177" max="7177" width="1.5" style="135" customWidth="1"/>
    <col min="7178" max="7178" width="10.5" style="135" customWidth="1"/>
    <col min="7179" max="7422" width="8.796875" style="135"/>
    <col min="7423" max="7423" width="83.5" style="135" customWidth="1"/>
    <col min="7424" max="7424" width="10.19921875" style="135" customWidth="1"/>
    <col min="7425" max="7425" width="9.796875" style="135" customWidth="1"/>
    <col min="7426" max="7430" width="9.5" style="135" customWidth="1"/>
    <col min="7431" max="7431" width="9.796875" style="135" customWidth="1"/>
    <col min="7432" max="7432" width="13.5" style="135" customWidth="1"/>
    <col min="7433" max="7433" width="1.5" style="135" customWidth="1"/>
    <col min="7434" max="7434" width="10.5" style="135" customWidth="1"/>
    <col min="7435" max="7678" width="8.796875" style="135"/>
    <col min="7679" max="7679" width="83.5" style="135" customWidth="1"/>
    <col min="7680" max="7680" width="10.19921875" style="135" customWidth="1"/>
    <col min="7681" max="7681" width="9.796875" style="135" customWidth="1"/>
    <col min="7682" max="7686" width="9.5" style="135" customWidth="1"/>
    <col min="7687" max="7687" width="9.796875" style="135" customWidth="1"/>
    <col min="7688" max="7688" width="13.5" style="135" customWidth="1"/>
    <col min="7689" max="7689" width="1.5" style="135" customWidth="1"/>
    <col min="7690" max="7690" width="10.5" style="135" customWidth="1"/>
    <col min="7691" max="7934" width="8.796875" style="135"/>
    <col min="7935" max="7935" width="83.5" style="135" customWidth="1"/>
    <col min="7936" max="7936" width="10.19921875" style="135" customWidth="1"/>
    <col min="7937" max="7937" width="9.796875" style="135" customWidth="1"/>
    <col min="7938" max="7942" width="9.5" style="135" customWidth="1"/>
    <col min="7943" max="7943" width="9.796875" style="135" customWidth="1"/>
    <col min="7944" max="7944" width="13.5" style="135" customWidth="1"/>
    <col min="7945" max="7945" width="1.5" style="135" customWidth="1"/>
    <col min="7946" max="7946" width="10.5" style="135" customWidth="1"/>
    <col min="7947" max="8190" width="8.796875" style="135"/>
    <col min="8191" max="8191" width="83.5" style="135" customWidth="1"/>
    <col min="8192" max="8192" width="10.19921875" style="135" customWidth="1"/>
    <col min="8193" max="8193" width="9.796875" style="135" customWidth="1"/>
    <col min="8194" max="8198" width="9.5" style="135" customWidth="1"/>
    <col min="8199" max="8199" width="9.796875" style="135" customWidth="1"/>
    <col min="8200" max="8200" width="13.5" style="135" customWidth="1"/>
    <col min="8201" max="8201" width="1.5" style="135" customWidth="1"/>
    <col min="8202" max="8202" width="10.5" style="135" customWidth="1"/>
    <col min="8203" max="8446" width="8.796875" style="135"/>
    <col min="8447" max="8447" width="83.5" style="135" customWidth="1"/>
    <col min="8448" max="8448" width="10.19921875" style="135" customWidth="1"/>
    <col min="8449" max="8449" width="9.796875" style="135" customWidth="1"/>
    <col min="8450" max="8454" width="9.5" style="135" customWidth="1"/>
    <col min="8455" max="8455" width="9.796875" style="135" customWidth="1"/>
    <col min="8456" max="8456" width="13.5" style="135" customWidth="1"/>
    <col min="8457" max="8457" width="1.5" style="135" customWidth="1"/>
    <col min="8458" max="8458" width="10.5" style="135" customWidth="1"/>
    <col min="8459" max="8702" width="8.796875" style="135"/>
    <col min="8703" max="8703" width="83.5" style="135" customWidth="1"/>
    <col min="8704" max="8704" width="10.19921875" style="135" customWidth="1"/>
    <col min="8705" max="8705" width="9.796875" style="135" customWidth="1"/>
    <col min="8706" max="8710" width="9.5" style="135" customWidth="1"/>
    <col min="8711" max="8711" width="9.796875" style="135" customWidth="1"/>
    <col min="8712" max="8712" width="13.5" style="135" customWidth="1"/>
    <col min="8713" max="8713" width="1.5" style="135" customWidth="1"/>
    <col min="8714" max="8714" width="10.5" style="135" customWidth="1"/>
    <col min="8715" max="8958" width="8.796875" style="135"/>
    <col min="8959" max="8959" width="83.5" style="135" customWidth="1"/>
    <col min="8960" max="8960" width="10.19921875" style="135" customWidth="1"/>
    <col min="8961" max="8961" width="9.796875" style="135" customWidth="1"/>
    <col min="8962" max="8966" width="9.5" style="135" customWidth="1"/>
    <col min="8967" max="8967" width="9.796875" style="135" customWidth="1"/>
    <col min="8968" max="8968" width="13.5" style="135" customWidth="1"/>
    <col min="8969" max="8969" width="1.5" style="135" customWidth="1"/>
    <col min="8970" max="8970" width="10.5" style="135" customWidth="1"/>
    <col min="8971" max="9214" width="8.796875" style="135"/>
    <col min="9215" max="9215" width="83.5" style="135" customWidth="1"/>
    <col min="9216" max="9216" width="10.19921875" style="135" customWidth="1"/>
    <col min="9217" max="9217" width="9.796875" style="135" customWidth="1"/>
    <col min="9218" max="9222" width="9.5" style="135" customWidth="1"/>
    <col min="9223" max="9223" width="9.796875" style="135" customWidth="1"/>
    <col min="9224" max="9224" width="13.5" style="135" customWidth="1"/>
    <col min="9225" max="9225" width="1.5" style="135" customWidth="1"/>
    <col min="9226" max="9226" width="10.5" style="135" customWidth="1"/>
    <col min="9227" max="9470" width="8.796875" style="135"/>
    <col min="9471" max="9471" width="83.5" style="135" customWidth="1"/>
    <col min="9472" max="9472" width="10.19921875" style="135" customWidth="1"/>
    <col min="9473" max="9473" width="9.796875" style="135" customWidth="1"/>
    <col min="9474" max="9478" width="9.5" style="135" customWidth="1"/>
    <col min="9479" max="9479" width="9.796875" style="135" customWidth="1"/>
    <col min="9480" max="9480" width="13.5" style="135" customWidth="1"/>
    <col min="9481" max="9481" width="1.5" style="135" customWidth="1"/>
    <col min="9482" max="9482" width="10.5" style="135" customWidth="1"/>
    <col min="9483" max="9726" width="8.796875" style="135"/>
    <col min="9727" max="9727" width="83.5" style="135" customWidth="1"/>
    <col min="9728" max="9728" width="10.19921875" style="135" customWidth="1"/>
    <col min="9729" max="9729" width="9.796875" style="135" customWidth="1"/>
    <col min="9730" max="9734" width="9.5" style="135" customWidth="1"/>
    <col min="9735" max="9735" width="9.796875" style="135" customWidth="1"/>
    <col min="9736" max="9736" width="13.5" style="135" customWidth="1"/>
    <col min="9737" max="9737" width="1.5" style="135" customWidth="1"/>
    <col min="9738" max="9738" width="10.5" style="135" customWidth="1"/>
    <col min="9739" max="9982" width="8.796875" style="135"/>
    <col min="9983" max="9983" width="83.5" style="135" customWidth="1"/>
    <col min="9984" max="9984" width="10.19921875" style="135" customWidth="1"/>
    <col min="9985" max="9985" width="9.796875" style="135" customWidth="1"/>
    <col min="9986" max="9990" width="9.5" style="135" customWidth="1"/>
    <col min="9991" max="9991" width="9.796875" style="135" customWidth="1"/>
    <col min="9992" max="9992" width="13.5" style="135" customWidth="1"/>
    <col min="9993" max="9993" width="1.5" style="135" customWidth="1"/>
    <col min="9994" max="9994" width="10.5" style="135" customWidth="1"/>
    <col min="9995" max="10238" width="8.796875" style="135"/>
    <col min="10239" max="10239" width="83.5" style="135" customWidth="1"/>
    <col min="10240" max="10240" width="10.19921875" style="135" customWidth="1"/>
    <col min="10241" max="10241" width="9.796875" style="135" customWidth="1"/>
    <col min="10242" max="10246" width="9.5" style="135" customWidth="1"/>
    <col min="10247" max="10247" width="9.796875" style="135" customWidth="1"/>
    <col min="10248" max="10248" width="13.5" style="135" customWidth="1"/>
    <col min="10249" max="10249" width="1.5" style="135" customWidth="1"/>
    <col min="10250" max="10250" width="10.5" style="135" customWidth="1"/>
    <col min="10251" max="10494" width="8.796875" style="135"/>
    <col min="10495" max="10495" width="83.5" style="135" customWidth="1"/>
    <col min="10496" max="10496" width="10.19921875" style="135" customWidth="1"/>
    <col min="10497" max="10497" width="9.796875" style="135" customWidth="1"/>
    <col min="10498" max="10502" width="9.5" style="135" customWidth="1"/>
    <col min="10503" max="10503" width="9.796875" style="135" customWidth="1"/>
    <col min="10504" max="10504" width="13.5" style="135" customWidth="1"/>
    <col min="10505" max="10505" width="1.5" style="135" customWidth="1"/>
    <col min="10506" max="10506" width="10.5" style="135" customWidth="1"/>
    <col min="10507" max="10750" width="8.796875" style="135"/>
    <col min="10751" max="10751" width="83.5" style="135" customWidth="1"/>
    <col min="10752" max="10752" width="10.19921875" style="135" customWidth="1"/>
    <col min="10753" max="10753" width="9.796875" style="135" customWidth="1"/>
    <col min="10754" max="10758" width="9.5" style="135" customWidth="1"/>
    <col min="10759" max="10759" width="9.796875" style="135" customWidth="1"/>
    <col min="10760" max="10760" width="13.5" style="135" customWidth="1"/>
    <col min="10761" max="10761" width="1.5" style="135" customWidth="1"/>
    <col min="10762" max="10762" width="10.5" style="135" customWidth="1"/>
    <col min="10763" max="11006" width="8.796875" style="135"/>
    <col min="11007" max="11007" width="83.5" style="135" customWidth="1"/>
    <col min="11008" max="11008" width="10.19921875" style="135" customWidth="1"/>
    <col min="11009" max="11009" width="9.796875" style="135" customWidth="1"/>
    <col min="11010" max="11014" width="9.5" style="135" customWidth="1"/>
    <col min="11015" max="11015" width="9.796875" style="135" customWidth="1"/>
    <col min="11016" max="11016" width="13.5" style="135" customWidth="1"/>
    <col min="11017" max="11017" width="1.5" style="135" customWidth="1"/>
    <col min="11018" max="11018" width="10.5" style="135" customWidth="1"/>
    <col min="11019" max="11262" width="8.796875" style="135"/>
    <col min="11263" max="11263" width="83.5" style="135" customWidth="1"/>
    <col min="11264" max="11264" width="10.19921875" style="135" customWidth="1"/>
    <col min="11265" max="11265" width="9.796875" style="135" customWidth="1"/>
    <col min="11266" max="11270" width="9.5" style="135" customWidth="1"/>
    <col min="11271" max="11271" width="9.796875" style="135" customWidth="1"/>
    <col min="11272" max="11272" width="13.5" style="135" customWidth="1"/>
    <col min="11273" max="11273" width="1.5" style="135" customWidth="1"/>
    <col min="11274" max="11274" width="10.5" style="135" customWidth="1"/>
    <col min="11275" max="11518" width="8.796875" style="135"/>
    <col min="11519" max="11519" width="83.5" style="135" customWidth="1"/>
    <col min="11520" max="11520" width="10.19921875" style="135" customWidth="1"/>
    <col min="11521" max="11521" width="9.796875" style="135" customWidth="1"/>
    <col min="11522" max="11526" width="9.5" style="135" customWidth="1"/>
    <col min="11527" max="11527" width="9.796875" style="135" customWidth="1"/>
    <col min="11528" max="11528" width="13.5" style="135" customWidth="1"/>
    <col min="11529" max="11529" width="1.5" style="135" customWidth="1"/>
    <col min="11530" max="11530" width="10.5" style="135" customWidth="1"/>
    <col min="11531" max="11774" width="8.796875" style="135"/>
    <col min="11775" max="11775" width="83.5" style="135" customWidth="1"/>
    <col min="11776" max="11776" width="10.19921875" style="135" customWidth="1"/>
    <col min="11777" max="11777" width="9.796875" style="135" customWidth="1"/>
    <col min="11778" max="11782" width="9.5" style="135" customWidth="1"/>
    <col min="11783" max="11783" width="9.796875" style="135" customWidth="1"/>
    <col min="11784" max="11784" width="13.5" style="135" customWidth="1"/>
    <col min="11785" max="11785" width="1.5" style="135" customWidth="1"/>
    <col min="11786" max="11786" width="10.5" style="135" customWidth="1"/>
    <col min="11787" max="12030" width="8.796875" style="135"/>
    <col min="12031" max="12031" width="83.5" style="135" customWidth="1"/>
    <col min="12032" max="12032" width="10.19921875" style="135" customWidth="1"/>
    <col min="12033" max="12033" width="9.796875" style="135" customWidth="1"/>
    <col min="12034" max="12038" width="9.5" style="135" customWidth="1"/>
    <col min="12039" max="12039" width="9.796875" style="135" customWidth="1"/>
    <col min="12040" max="12040" width="13.5" style="135" customWidth="1"/>
    <col min="12041" max="12041" width="1.5" style="135" customWidth="1"/>
    <col min="12042" max="12042" width="10.5" style="135" customWidth="1"/>
    <col min="12043" max="12286" width="8.796875" style="135"/>
    <col min="12287" max="12287" width="83.5" style="135" customWidth="1"/>
    <col min="12288" max="12288" width="10.19921875" style="135" customWidth="1"/>
    <col min="12289" max="12289" width="9.796875" style="135" customWidth="1"/>
    <col min="12290" max="12294" width="9.5" style="135" customWidth="1"/>
    <col min="12295" max="12295" width="9.796875" style="135" customWidth="1"/>
    <col min="12296" max="12296" width="13.5" style="135" customWidth="1"/>
    <col min="12297" max="12297" width="1.5" style="135" customWidth="1"/>
    <col min="12298" max="12298" width="10.5" style="135" customWidth="1"/>
    <col min="12299" max="12542" width="8.796875" style="135"/>
    <col min="12543" max="12543" width="83.5" style="135" customWidth="1"/>
    <col min="12544" max="12544" width="10.19921875" style="135" customWidth="1"/>
    <col min="12545" max="12545" width="9.796875" style="135" customWidth="1"/>
    <col min="12546" max="12550" width="9.5" style="135" customWidth="1"/>
    <col min="12551" max="12551" width="9.796875" style="135" customWidth="1"/>
    <col min="12552" max="12552" width="13.5" style="135" customWidth="1"/>
    <col min="12553" max="12553" width="1.5" style="135" customWidth="1"/>
    <col min="12554" max="12554" width="10.5" style="135" customWidth="1"/>
    <col min="12555" max="12798" width="8.796875" style="135"/>
    <col min="12799" max="12799" width="83.5" style="135" customWidth="1"/>
    <col min="12800" max="12800" width="10.19921875" style="135" customWidth="1"/>
    <col min="12801" max="12801" width="9.796875" style="135" customWidth="1"/>
    <col min="12802" max="12806" width="9.5" style="135" customWidth="1"/>
    <col min="12807" max="12807" width="9.796875" style="135" customWidth="1"/>
    <col min="12808" max="12808" width="13.5" style="135" customWidth="1"/>
    <col min="12809" max="12809" width="1.5" style="135" customWidth="1"/>
    <col min="12810" max="12810" width="10.5" style="135" customWidth="1"/>
    <col min="12811" max="13054" width="8.796875" style="135"/>
    <col min="13055" max="13055" width="83.5" style="135" customWidth="1"/>
    <col min="13056" max="13056" width="10.19921875" style="135" customWidth="1"/>
    <col min="13057" max="13057" width="9.796875" style="135" customWidth="1"/>
    <col min="13058" max="13062" width="9.5" style="135" customWidth="1"/>
    <col min="13063" max="13063" width="9.796875" style="135" customWidth="1"/>
    <col min="13064" max="13064" width="13.5" style="135" customWidth="1"/>
    <col min="13065" max="13065" width="1.5" style="135" customWidth="1"/>
    <col min="13066" max="13066" width="10.5" style="135" customWidth="1"/>
    <col min="13067" max="13310" width="8.796875" style="135"/>
    <col min="13311" max="13311" width="83.5" style="135" customWidth="1"/>
    <col min="13312" max="13312" width="10.19921875" style="135" customWidth="1"/>
    <col min="13313" max="13313" width="9.796875" style="135" customWidth="1"/>
    <col min="13314" max="13318" width="9.5" style="135" customWidth="1"/>
    <col min="13319" max="13319" width="9.796875" style="135" customWidth="1"/>
    <col min="13320" max="13320" width="13.5" style="135" customWidth="1"/>
    <col min="13321" max="13321" width="1.5" style="135" customWidth="1"/>
    <col min="13322" max="13322" width="10.5" style="135" customWidth="1"/>
    <col min="13323" max="13566" width="8.796875" style="135"/>
    <col min="13567" max="13567" width="83.5" style="135" customWidth="1"/>
    <col min="13568" max="13568" width="10.19921875" style="135" customWidth="1"/>
    <col min="13569" max="13569" width="9.796875" style="135" customWidth="1"/>
    <col min="13570" max="13574" width="9.5" style="135" customWidth="1"/>
    <col min="13575" max="13575" width="9.796875" style="135" customWidth="1"/>
    <col min="13576" max="13576" width="13.5" style="135" customWidth="1"/>
    <col min="13577" max="13577" width="1.5" style="135" customWidth="1"/>
    <col min="13578" max="13578" width="10.5" style="135" customWidth="1"/>
    <col min="13579" max="13822" width="8.796875" style="135"/>
    <col min="13823" max="13823" width="83.5" style="135" customWidth="1"/>
    <col min="13824" max="13824" width="10.19921875" style="135" customWidth="1"/>
    <col min="13825" max="13825" width="9.796875" style="135" customWidth="1"/>
    <col min="13826" max="13830" width="9.5" style="135" customWidth="1"/>
    <col min="13831" max="13831" width="9.796875" style="135" customWidth="1"/>
    <col min="13832" max="13832" width="13.5" style="135" customWidth="1"/>
    <col min="13833" max="13833" width="1.5" style="135" customWidth="1"/>
    <col min="13834" max="13834" width="10.5" style="135" customWidth="1"/>
    <col min="13835" max="14078" width="8.796875" style="135"/>
    <col min="14079" max="14079" width="83.5" style="135" customWidth="1"/>
    <col min="14080" max="14080" width="10.19921875" style="135" customWidth="1"/>
    <col min="14081" max="14081" width="9.796875" style="135" customWidth="1"/>
    <col min="14082" max="14086" width="9.5" style="135" customWidth="1"/>
    <col min="14087" max="14087" width="9.796875" style="135" customWidth="1"/>
    <col min="14088" max="14088" width="13.5" style="135" customWidth="1"/>
    <col min="14089" max="14089" width="1.5" style="135" customWidth="1"/>
    <col min="14090" max="14090" width="10.5" style="135" customWidth="1"/>
    <col min="14091" max="14334" width="8.796875" style="135"/>
    <col min="14335" max="14335" width="83.5" style="135" customWidth="1"/>
    <col min="14336" max="14336" width="10.19921875" style="135" customWidth="1"/>
    <col min="14337" max="14337" width="9.796875" style="135" customWidth="1"/>
    <col min="14338" max="14342" width="9.5" style="135" customWidth="1"/>
    <col min="14343" max="14343" width="9.796875" style="135" customWidth="1"/>
    <col min="14344" max="14344" width="13.5" style="135" customWidth="1"/>
    <col min="14345" max="14345" width="1.5" style="135" customWidth="1"/>
    <col min="14346" max="14346" width="10.5" style="135" customWidth="1"/>
    <col min="14347" max="14590" width="8.796875" style="135"/>
    <col min="14591" max="14591" width="83.5" style="135" customWidth="1"/>
    <col min="14592" max="14592" width="10.19921875" style="135" customWidth="1"/>
    <col min="14593" max="14593" width="9.796875" style="135" customWidth="1"/>
    <col min="14594" max="14598" width="9.5" style="135" customWidth="1"/>
    <col min="14599" max="14599" width="9.796875" style="135" customWidth="1"/>
    <col min="14600" max="14600" width="13.5" style="135" customWidth="1"/>
    <col min="14601" max="14601" width="1.5" style="135" customWidth="1"/>
    <col min="14602" max="14602" width="10.5" style="135" customWidth="1"/>
    <col min="14603" max="14846" width="8.796875" style="135"/>
    <col min="14847" max="14847" width="83.5" style="135" customWidth="1"/>
    <col min="14848" max="14848" width="10.19921875" style="135" customWidth="1"/>
    <col min="14849" max="14849" width="9.796875" style="135" customWidth="1"/>
    <col min="14850" max="14854" width="9.5" style="135" customWidth="1"/>
    <col min="14855" max="14855" width="9.796875" style="135" customWidth="1"/>
    <col min="14856" max="14856" width="13.5" style="135" customWidth="1"/>
    <col min="14857" max="14857" width="1.5" style="135" customWidth="1"/>
    <col min="14858" max="14858" width="10.5" style="135" customWidth="1"/>
    <col min="14859" max="15102" width="8.796875" style="135"/>
    <col min="15103" max="15103" width="83.5" style="135" customWidth="1"/>
    <col min="15104" max="15104" width="10.19921875" style="135" customWidth="1"/>
    <col min="15105" max="15105" width="9.796875" style="135" customWidth="1"/>
    <col min="15106" max="15110" width="9.5" style="135" customWidth="1"/>
    <col min="15111" max="15111" width="9.796875" style="135" customWidth="1"/>
    <col min="15112" max="15112" width="13.5" style="135" customWidth="1"/>
    <col min="15113" max="15113" width="1.5" style="135" customWidth="1"/>
    <col min="15114" max="15114" width="10.5" style="135" customWidth="1"/>
    <col min="15115" max="15358" width="8.796875" style="135"/>
    <col min="15359" max="15359" width="83.5" style="135" customWidth="1"/>
    <col min="15360" max="15360" width="10.19921875" style="135" customWidth="1"/>
    <col min="15361" max="15361" width="9.796875" style="135" customWidth="1"/>
    <col min="15362" max="15366" width="9.5" style="135" customWidth="1"/>
    <col min="15367" max="15367" width="9.796875" style="135" customWidth="1"/>
    <col min="15368" max="15368" width="13.5" style="135" customWidth="1"/>
    <col min="15369" max="15369" width="1.5" style="135" customWidth="1"/>
    <col min="15370" max="15370" width="10.5" style="135" customWidth="1"/>
    <col min="15371" max="15614" width="8.796875" style="135"/>
    <col min="15615" max="15615" width="83.5" style="135" customWidth="1"/>
    <col min="15616" max="15616" width="10.19921875" style="135" customWidth="1"/>
    <col min="15617" max="15617" width="9.796875" style="135" customWidth="1"/>
    <col min="15618" max="15622" width="9.5" style="135" customWidth="1"/>
    <col min="15623" max="15623" width="9.796875" style="135" customWidth="1"/>
    <col min="15624" max="15624" width="13.5" style="135" customWidth="1"/>
    <col min="15625" max="15625" width="1.5" style="135" customWidth="1"/>
    <col min="15626" max="15626" width="10.5" style="135" customWidth="1"/>
    <col min="15627" max="15870" width="8.796875" style="135"/>
    <col min="15871" max="15871" width="83.5" style="135" customWidth="1"/>
    <col min="15872" max="15872" width="10.19921875" style="135" customWidth="1"/>
    <col min="15873" max="15873" width="9.796875" style="135" customWidth="1"/>
    <col min="15874" max="15878" width="9.5" style="135" customWidth="1"/>
    <col min="15879" max="15879" width="9.796875" style="135" customWidth="1"/>
    <col min="15880" max="15880" width="13.5" style="135" customWidth="1"/>
    <col min="15881" max="15881" width="1.5" style="135" customWidth="1"/>
    <col min="15882" max="15882" width="10.5" style="135" customWidth="1"/>
    <col min="15883" max="16126" width="8.796875" style="135"/>
    <col min="16127" max="16127" width="83.5" style="135" customWidth="1"/>
    <col min="16128" max="16128" width="10.19921875" style="135" customWidth="1"/>
    <col min="16129" max="16129" width="9.796875" style="135" customWidth="1"/>
    <col min="16130" max="16134" width="9.5" style="135" customWidth="1"/>
    <col min="16135" max="16135" width="9.796875" style="135" customWidth="1"/>
    <col min="16136" max="16136" width="13.5" style="135" customWidth="1"/>
    <col min="16137" max="16137" width="1.5" style="135" customWidth="1"/>
    <col min="16138" max="16138" width="10.5" style="135" customWidth="1"/>
    <col min="16139" max="16384" width="8.796875" style="135"/>
  </cols>
  <sheetData>
    <row r="1" spans="1:12" s="80" customFormat="1" ht="22.5" customHeigh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s="82" customFormat="1" ht="15.75" customHeight="1">
      <c r="A2" s="4" t="s">
        <v>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84" customFormat="1" ht="15" customHeight="1">
      <c r="A3" s="83" t="s">
        <v>44</v>
      </c>
      <c r="B3" s="143" t="s">
        <v>0</v>
      </c>
      <c r="C3" s="143" t="s">
        <v>1</v>
      </c>
      <c r="D3" s="143" t="s">
        <v>2</v>
      </c>
      <c r="E3" s="143" t="s">
        <v>3</v>
      </c>
      <c r="F3" s="143" t="s">
        <v>4</v>
      </c>
      <c r="G3" s="143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2" s="86" customFormat="1" ht="26.25" customHeight="1">
      <c r="A4" s="85"/>
      <c r="B4" s="144"/>
      <c r="C4" s="144"/>
      <c r="D4" s="144"/>
      <c r="E4" s="144"/>
      <c r="F4" s="144"/>
      <c r="G4" s="144"/>
      <c r="H4" s="138"/>
      <c r="I4" s="138"/>
      <c r="J4" s="138"/>
      <c r="K4" s="11"/>
      <c r="L4" s="141"/>
    </row>
    <row r="5" spans="1:12" s="86" customFormat="1" ht="80.5" customHeight="1">
      <c r="A5" s="87"/>
      <c r="B5" s="145"/>
      <c r="C5" s="145"/>
      <c r="D5" s="145"/>
      <c r="E5" s="145"/>
      <c r="F5" s="145"/>
      <c r="G5" s="145"/>
      <c r="H5" s="139"/>
      <c r="I5" s="139"/>
      <c r="J5" s="139"/>
      <c r="K5" s="14"/>
      <c r="L5" s="142"/>
    </row>
    <row r="6" spans="1:12" s="90" customFormat="1" ht="18.75" customHeight="1">
      <c r="A6" s="88" t="s">
        <v>10</v>
      </c>
      <c r="B6" s="89">
        <f>+'1H 24'!B6-'1Q 24'!B6</f>
        <v>1417</v>
      </c>
      <c r="C6" s="89">
        <f>+'1H 24'!C6-'1Q 24'!C6</f>
        <v>-572</v>
      </c>
      <c r="D6" s="89">
        <f>+'1H 24'!D6-'1Q 24'!D6</f>
        <v>6</v>
      </c>
      <c r="E6" s="89">
        <f>+'1H 24'!E6-'1Q 24'!E6</f>
        <v>137</v>
      </c>
      <c r="F6" s="89">
        <f>+'1H 24'!F6-'1Q 24'!F6</f>
        <v>405</v>
      </c>
      <c r="G6" s="89">
        <f>+'1H 24'!G6-'1Q 24'!G6</f>
        <v>-123</v>
      </c>
      <c r="H6" s="89">
        <f>+'1H 24'!H6-'1Q 24'!H6</f>
        <v>-111</v>
      </c>
      <c r="I6" s="89">
        <f>+'1H 24'!I6-'1Q 24'!I6</f>
        <v>400</v>
      </c>
      <c r="J6" s="89">
        <f>+'1H 24'!J6-'1Q 24'!J6</f>
        <v>22</v>
      </c>
      <c r="K6" s="89"/>
      <c r="L6" s="89">
        <f>SUM(B6:J6)</f>
        <v>1581</v>
      </c>
    </row>
    <row r="7" spans="1:12" s="93" customFormat="1" ht="18" customHeight="1">
      <c r="A7" s="91" t="s">
        <v>11</v>
      </c>
      <c r="B7" s="92">
        <f>+'1H 24'!B7-'1Q 24'!B7</f>
        <v>0</v>
      </c>
      <c r="C7" s="92">
        <f>+'1H 24'!C7-'1Q 24'!C7</f>
        <v>0</v>
      </c>
      <c r="D7" s="92">
        <f>+'1H 24'!D7-'1Q 24'!D7</f>
        <v>0</v>
      </c>
      <c r="E7" s="92">
        <f>+'1H 24'!E7-'1Q 24'!E7</f>
        <v>-2</v>
      </c>
      <c r="F7" s="92">
        <f>+'1H 24'!F7-'1Q 24'!F7</f>
        <v>0</v>
      </c>
      <c r="G7" s="92">
        <f>+'1H 24'!G7-'1Q 24'!G7</f>
        <v>6</v>
      </c>
      <c r="H7" s="92">
        <f>+'1H 24'!H7-'1Q 24'!H7</f>
        <v>22</v>
      </c>
      <c r="I7" s="92">
        <f>+'1H 24'!I7-'1Q 24'!I7</f>
        <v>0</v>
      </c>
      <c r="J7" s="92">
        <f>+'1H 24'!J7-'1Q 24'!J7</f>
        <v>24</v>
      </c>
      <c r="K7" s="92"/>
      <c r="L7" s="92">
        <f>SUM(B7:J7)</f>
        <v>50</v>
      </c>
    </row>
    <row r="8" spans="1:12" s="90" customFormat="1" ht="18" customHeight="1">
      <c r="A8" s="94" t="s">
        <v>12</v>
      </c>
      <c r="B8" s="95">
        <f>+'1H 24'!B8-'1Q 24'!B8</f>
        <v>0</v>
      </c>
      <c r="C8" s="95">
        <f>+'1H 24'!C8-'1Q 24'!C8</f>
        <v>0</v>
      </c>
      <c r="D8" s="95">
        <f>+'1H 24'!D8-'1Q 24'!D8</f>
        <v>0</v>
      </c>
      <c r="E8" s="95">
        <f>+'1H 24'!E8-'1Q 24'!E8</f>
        <v>0</v>
      </c>
      <c r="F8" s="95">
        <f>+'1H 24'!F8-'1Q 24'!F8</f>
        <v>0</v>
      </c>
      <c r="G8" s="95">
        <f>+'1H 24'!G8-'1Q 24'!G8</f>
        <v>0</v>
      </c>
      <c r="H8" s="95">
        <f>+'1H 24'!H8-'1Q 24'!H8</f>
        <v>0</v>
      </c>
      <c r="I8" s="95">
        <f>+'1H 24'!I8-'1Q 24'!I8</f>
        <v>0</v>
      </c>
      <c r="J8" s="95">
        <f>+'1H 24'!J8-'1Q 24'!J8</f>
        <v>0</v>
      </c>
      <c r="K8" s="95"/>
      <c r="L8" s="95"/>
    </row>
    <row r="9" spans="1:12" s="93" customFormat="1" ht="18" customHeight="1">
      <c r="A9" s="96" t="s">
        <v>13</v>
      </c>
      <c r="B9" s="97">
        <f>+'1H 24'!B9-'1Q 24'!B9</f>
        <v>5</v>
      </c>
      <c r="C9" s="97">
        <f>+'1H 24'!C9-'1Q 24'!C9</f>
        <v>0</v>
      </c>
      <c r="D9" s="97">
        <f>+'1H 24'!D9-'1Q 24'!D9</f>
        <v>0</v>
      </c>
      <c r="E9" s="97">
        <f>+'1H 24'!E9-'1Q 24'!E9</f>
        <v>-3</v>
      </c>
      <c r="F9" s="97">
        <f>+'1H 24'!F9-'1Q 24'!F9</f>
        <v>0</v>
      </c>
      <c r="G9" s="97">
        <f>+'1H 24'!G9-'1Q 24'!G9</f>
        <v>50</v>
      </c>
      <c r="H9" s="97">
        <f>+'1H 24'!H9-'1Q 24'!H9</f>
        <v>-184</v>
      </c>
      <c r="I9" s="97">
        <f>+'1H 24'!I9-'1Q 24'!I9</f>
        <v>-385</v>
      </c>
      <c r="J9" s="97">
        <f>+'1H 24'!J9-'1Q 24'!J9</f>
        <v>0</v>
      </c>
      <c r="K9" s="97"/>
      <c r="L9" s="97">
        <f>SUM(B9:J9)</f>
        <v>-517</v>
      </c>
    </row>
    <row r="10" spans="1:12" s="93" customFormat="1" ht="18" customHeight="1">
      <c r="A10" s="96" t="s">
        <v>14</v>
      </c>
      <c r="B10" s="97">
        <f>+'1H 24'!B10-'1Q 24'!B10</f>
        <v>1297</v>
      </c>
      <c r="C10" s="97">
        <f>+'1H 24'!C10-'1Q 24'!C10</f>
        <v>0</v>
      </c>
      <c r="D10" s="97">
        <f>+'1H 24'!D10-'1Q 24'!D10</f>
        <v>0</v>
      </c>
      <c r="E10" s="97">
        <f>+'1H 24'!E10-'1Q 24'!E10</f>
        <v>8</v>
      </c>
      <c r="F10" s="97">
        <f>+'1H 24'!F10-'1Q 24'!F10</f>
        <v>1</v>
      </c>
      <c r="G10" s="97">
        <f>+'1H 24'!G10-'1Q 24'!G10</f>
        <v>68</v>
      </c>
      <c r="H10" s="97">
        <f>+'1H 24'!H10-'1Q 24'!H10</f>
        <v>53</v>
      </c>
      <c r="I10" s="97">
        <f>+'1H 24'!I10-'1Q 24'!I10</f>
        <v>8</v>
      </c>
      <c r="J10" s="97">
        <f>+'1H 24'!J10-'1Q 24'!J10</f>
        <v>0</v>
      </c>
      <c r="K10" s="97"/>
      <c r="L10" s="97">
        <f t="shared" ref="L10:L17" si="0">SUM(B10:J10)</f>
        <v>1435</v>
      </c>
    </row>
    <row r="11" spans="1:12" s="93" customFormat="1" ht="18" customHeight="1">
      <c r="A11" s="96" t="s">
        <v>15</v>
      </c>
      <c r="B11" s="97">
        <f>+'1H 24'!B11-'1Q 24'!B11</f>
        <v>0</v>
      </c>
      <c r="C11" s="97">
        <f>+'1H 24'!C11-'1Q 24'!C11</f>
        <v>0</v>
      </c>
      <c r="D11" s="97">
        <f>+'1H 24'!D11-'1Q 24'!D11</f>
        <v>0</v>
      </c>
      <c r="E11" s="97">
        <f>+'1H 24'!E11-'1Q 24'!E11</f>
        <v>0</v>
      </c>
      <c r="F11" s="97">
        <f>+'1H 24'!F11-'1Q 24'!F11</f>
        <v>0</v>
      </c>
      <c r="G11" s="97">
        <f>+'1H 24'!G11-'1Q 24'!G11</f>
        <v>0</v>
      </c>
      <c r="H11" s="97">
        <f>+'1H 24'!H11-'1Q 24'!H11</f>
        <v>0</v>
      </c>
      <c r="I11" s="97">
        <f>+'1H 24'!I11-'1Q 24'!I11</f>
        <v>0</v>
      </c>
      <c r="J11" s="97">
        <f>+'1H 24'!J11-'1Q 24'!J11</f>
        <v>0</v>
      </c>
      <c r="K11" s="97"/>
      <c r="L11" s="97">
        <f t="shared" si="0"/>
        <v>0</v>
      </c>
    </row>
    <row r="12" spans="1:12" s="93" customFormat="1" ht="18" customHeight="1">
      <c r="A12" s="98" t="s">
        <v>16</v>
      </c>
      <c r="B12" s="97">
        <f>+'1H 24'!B12-'1Q 24'!B12</f>
        <v>0</v>
      </c>
      <c r="C12" s="97">
        <f>+'1H 24'!C12-'1Q 24'!C12</f>
        <v>0</v>
      </c>
      <c r="D12" s="97">
        <f>+'1H 24'!D12-'1Q 24'!D12</f>
        <v>0</v>
      </c>
      <c r="E12" s="97">
        <f>+'1H 24'!E12-'1Q 24'!E12</f>
        <v>1</v>
      </c>
      <c r="F12" s="97">
        <f>+'1H 24'!F12-'1Q 24'!F12</f>
        <v>0</v>
      </c>
      <c r="G12" s="97">
        <f>+'1H 24'!G12-'1Q 24'!G12</f>
        <v>2</v>
      </c>
      <c r="H12" s="97">
        <f>+'1H 24'!H12-'1Q 24'!H12</f>
        <v>0</v>
      </c>
      <c r="I12" s="97">
        <f>+'1H 24'!I12-'1Q 24'!I12</f>
        <v>-1</v>
      </c>
      <c r="J12" s="97">
        <f>+'1H 24'!J12-'1Q 24'!J12</f>
        <v>0</v>
      </c>
      <c r="K12" s="97"/>
      <c r="L12" s="97">
        <f t="shared" si="0"/>
        <v>2</v>
      </c>
    </row>
    <row r="13" spans="1:12" s="93" customFormat="1" ht="18" customHeight="1">
      <c r="A13" s="96" t="s">
        <v>17</v>
      </c>
      <c r="B13" s="97">
        <f>+'1H 24'!B13-'1Q 24'!B13</f>
        <v>9</v>
      </c>
      <c r="C13" s="97">
        <f>+'1H 24'!C13-'1Q 24'!C13</f>
        <v>0</v>
      </c>
      <c r="D13" s="97">
        <f>+'1H 24'!D13-'1Q 24'!D13</f>
        <v>0</v>
      </c>
      <c r="E13" s="97">
        <f>+'1H 24'!E13-'1Q 24'!E13</f>
        <v>0</v>
      </c>
      <c r="F13" s="97">
        <f>+'1H 24'!F13-'1Q 24'!F13</f>
        <v>0</v>
      </c>
      <c r="G13" s="97">
        <f>+'1H 24'!G13-'1Q 24'!G13</f>
        <v>0</v>
      </c>
      <c r="H13" s="97">
        <f>+'1H 24'!H13-'1Q 24'!H13</f>
        <v>0</v>
      </c>
      <c r="I13" s="97">
        <f>+'1H 24'!I13-'1Q 24'!I13</f>
        <v>4</v>
      </c>
      <c r="J13" s="97">
        <f>+'1H 24'!J13-'1Q 24'!J13</f>
        <v>0</v>
      </c>
      <c r="K13" s="97"/>
      <c r="L13" s="97">
        <f t="shared" si="0"/>
        <v>13</v>
      </c>
    </row>
    <row r="14" spans="1:12" s="93" customFormat="1" ht="18" customHeight="1">
      <c r="A14" s="99" t="s">
        <v>18</v>
      </c>
      <c r="B14" s="97">
        <f>+'1H 24'!B14-'1Q 24'!B14</f>
        <v>5</v>
      </c>
      <c r="C14" s="97">
        <f>+'1H 24'!C14-'1Q 24'!C14</f>
        <v>0</v>
      </c>
      <c r="D14" s="97">
        <f>+'1H 24'!D14-'1Q 24'!D14</f>
        <v>0</v>
      </c>
      <c r="E14" s="97">
        <f>+'1H 24'!E14-'1Q 24'!E14</f>
        <v>1</v>
      </c>
      <c r="F14" s="97">
        <f>+'1H 24'!F14-'1Q 24'!F14</f>
        <v>1</v>
      </c>
      <c r="G14" s="97">
        <f>+'1H 24'!G14-'1Q 24'!G14</f>
        <v>0</v>
      </c>
      <c r="H14" s="97">
        <f>+'1H 24'!H14-'1Q 24'!H14</f>
        <v>5</v>
      </c>
      <c r="I14" s="97">
        <f>+'1H 24'!I14-'1Q 24'!I14</f>
        <v>4</v>
      </c>
      <c r="J14" s="97">
        <f>+'1H 24'!J14-'1Q 24'!J14</f>
        <v>0</v>
      </c>
      <c r="K14" s="97"/>
      <c r="L14" s="97">
        <f t="shared" si="0"/>
        <v>16</v>
      </c>
    </row>
    <row r="15" spans="1:12" s="93" customFormat="1" ht="18" customHeight="1">
      <c r="A15" s="100" t="s">
        <v>19</v>
      </c>
      <c r="B15" s="97">
        <f>+'1H 24'!B15-'1Q 24'!B15</f>
        <v>-7</v>
      </c>
      <c r="C15" s="97">
        <f>+'1H 24'!C15-'1Q 24'!C15</f>
        <v>643</v>
      </c>
      <c r="D15" s="97">
        <f>+'1H 24'!D15-'1Q 24'!D15</f>
        <v>16</v>
      </c>
      <c r="E15" s="97">
        <f>+'1H 24'!E15-'1Q 24'!E15</f>
        <v>-1</v>
      </c>
      <c r="F15" s="97">
        <f>+'1H 24'!F15-'1Q 24'!F15</f>
        <v>-256</v>
      </c>
      <c r="G15" s="97">
        <f>+'1H 24'!G15-'1Q 24'!G15</f>
        <v>-18</v>
      </c>
      <c r="H15" s="97">
        <f>+'1H 24'!H15-'1Q 24'!H15</f>
        <v>0</v>
      </c>
      <c r="I15" s="97">
        <f>+'1H 24'!I15-'1Q 24'!I15</f>
        <v>0</v>
      </c>
      <c r="J15" s="97">
        <f>+'1H 24'!J15-'1Q 24'!J15</f>
        <v>0</v>
      </c>
      <c r="K15" s="97"/>
      <c r="L15" s="97">
        <f t="shared" si="0"/>
        <v>377</v>
      </c>
    </row>
    <row r="16" spans="1:12" s="93" customFormat="1" ht="18" customHeight="1">
      <c r="A16" s="100" t="s">
        <v>20</v>
      </c>
      <c r="B16" s="97">
        <f>+'1H 24'!B16-'1Q 24'!B16</f>
        <v>2</v>
      </c>
      <c r="C16" s="97">
        <f>+'1H 24'!C16-'1Q 24'!C16</f>
        <v>69</v>
      </c>
      <c r="D16" s="97">
        <f>+'1H 24'!D16-'1Q 24'!D16</f>
        <v>0</v>
      </c>
      <c r="E16" s="97">
        <f>+'1H 24'!E16-'1Q 24'!E16</f>
        <v>-1</v>
      </c>
      <c r="F16" s="97">
        <f>+'1H 24'!F16-'1Q 24'!F16</f>
        <v>0</v>
      </c>
      <c r="G16" s="97">
        <f>+'1H 24'!G16-'1Q 24'!G16</f>
        <v>0</v>
      </c>
      <c r="H16" s="97">
        <f>+'1H 24'!H16-'1Q 24'!H16</f>
        <v>1</v>
      </c>
      <c r="I16" s="97">
        <f>+'1H 24'!I16-'1Q 24'!I16</f>
        <v>2</v>
      </c>
      <c r="J16" s="97">
        <f>+'1H 24'!J16-'1Q 24'!J16</f>
        <v>0</v>
      </c>
      <c r="K16" s="97"/>
      <c r="L16" s="97">
        <f t="shared" si="0"/>
        <v>73</v>
      </c>
    </row>
    <row r="17" spans="1:12" s="93" customFormat="1" ht="18" customHeight="1">
      <c r="A17" s="96" t="s">
        <v>21</v>
      </c>
      <c r="B17" s="97">
        <f>+'1H 24'!B17-'1Q 24'!B17</f>
        <v>-30</v>
      </c>
      <c r="C17" s="97">
        <f>+'1H 24'!C17-'1Q 24'!C17</f>
        <v>203</v>
      </c>
      <c r="D17" s="97">
        <f>+'1H 24'!D17-'1Q 24'!D17</f>
        <v>0</v>
      </c>
      <c r="E17" s="97">
        <f>+'1H 24'!E17-'1Q 24'!E17</f>
        <v>0</v>
      </c>
      <c r="F17" s="97">
        <f>+'1H 24'!F17-'1Q 24'!F17</f>
        <v>2</v>
      </c>
      <c r="G17" s="97">
        <f>+'1H 24'!G17-'1Q 24'!G17</f>
        <v>-9</v>
      </c>
      <c r="H17" s="97">
        <f>+'1H 24'!H17-'1Q 24'!H17</f>
        <v>-8</v>
      </c>
      <c r="I17" s="97">
        <f>+'1H 24'!I17-'1Q 24'!I17</f>
        <v>-3</v>
      </c>
      <c r="J17" s="97">
        <f>+'1H 24'!J17-'1Q 24'!J17</f>
        <v>0</v>
      </c>
      <c r="K17" s="97"/>
      <c r="L17" s="97">
        <f t="shared" si="0"/>
        <v>155</v>
      </c>
    </row>
    <row r="18" spans="1:12" s="90" customFormat="1" ht="18" customHeight="1">
      <c r="A18" s="101" t="s">
        <v>22</v>
      </c>
      <c r="B18" s="102">
        <f>SUM(B9:B17)</f>
        <v>1281</v>
      </c>
      <c r="C18" s="102">
        <f t="shared" ref="C18:L18" si="1">SUM(C9:C17)</f>
        <v>915</v>
      </c>
      <c r="D18" s="102">
        <f t="shared" si="1"/>
        <v>16</v>
      </c>
      <c r="E18" s="102">
        <f t="shared" si="1"/>
        <v>5</v>
      </c>
      <c r="F18" s="102">
        <f t="shared" si="1"/>
        <v>-252</v>
      </c>
      <c r="G18" s="102">
        <f t="shared" si="1"/>
        <v>93</v>
      </c>
      <c r="H18" s="102">
        <f t="shared" si="1"/>
        <v>-133</v>
      </c>
      <c r="I18" s="102">
        <f t="shared" si="1"/>
        <v>-371</v>
      </c>
      <c r="J18" s="102">
        <f t="shared" si="1"/>
        <v>0</v>
      </c>
      <c r="K18" s="102">
        <f t="shared" si="1"/>
        <v>0</v>
      </c>
      <c r="L18" s="102">
        <f t="shared" si="1"/>
        <v>1554</v>
      </c>
    </row>
    <row r="19" spans="1:12" s="90" customFormat="1" ht="18" customHeight="1">
      <c r="A19" s="94" t="s">
        <v>23</v>
      </c>
      <c r="B19" s="103">
        <f>+B18+B7+B6</f>
        <v>2698</v>
      </c>
      <c r="C19" s="103">
        <f t="shared" ref="C19:L19" si="2">+C18+C7+C6</f>
        <v>343</v>
      </c>
      <c r="D19" s="103">
        <f t="shared" si="2"/>
        <v>22</v>
      </c>
      <c r="E19" s="103">
        <f t="shared" si="2"/>
        <v>140</v>
      </c>
      <c r="F19" s="103">
        <f t="shared" si="2"/>
        <v>153</v>
      </c>
      <c r="G19" s="103">
        <f t="shared" si="2"/>
        <v>-24</v>
      </c>
      <c r="H19" s="103">
        <f t="shared" si="2"/>
        <v>-222</v>
      </c>
      <c r="I19" s="103">
        <f t="shared" si="2"/>
        <v>29</v>
      </c>
      <c r="J19" s="103">
        <f t="shared" si="2"/>
        <v>46</v>
      </c>
      <c r="K19" s="103">
        <f t="shared" si="2"/>
        <v>0</v>
      </c>
      <c r="L19" s="103">
        <f t="shared" si="2"/>
        <v>3185</v>
      </c>
    </row>
    <row r="20" spans="1:12" s="93" customFormat="1" ht="18" customHeight="1">
      <c r="A20" s="88" t="s">
        <v>24</v>
      </c>
      <c r="B20" s="104">
        <f>+'1H 24'!B20-'1Q 24'!B20</f>
        <v>893</v>
      </c>
      <c r="C20" s="104">
        <f>+'1H 24'!C20-'1Q 24'!C20</f>
        <v>-9</v>
      </c>
      <c r="D20" s="104">
        <f>+'1H 24'!D20-'1Q 24'!D20</f>
        <v>0</v>
      </c>
      <c r="E20" s="104">
        <f>+'1H 24'!E20-'1Q 24'!E20</f>
        <v>-11</v>
      </c>
      <c r="F20" s="104">
        <f>+'1H 24'!F20-'1Q 24'!F20</f>
        <v>-4</v>
      </c>
      <c r="G20" s="104">
        <f>+'1H 24'!G20-'1Q 24'!G20</f>
        <v>53</v>
      </c>
      <c r="H20" s="104">
        <f>+'1H 24'!H20-'1Q 24'!H20</f>
        <v>0</v>
      </c>
      <c r="I20" s="104">
        <f>+'1H 24'!I20-'1Q 24'!I20</f>
        <v>0</v>
      </c>
      <c r="J20" s="104">
        <f>+'1H 24'!J20-'1Q 24'!J20</f>
        <v>0</v>
      </c>
      <c r="K20" s="104"/>
      <c r="L20" s="104">
        <f>SUM(B20:J20)</f>
        <v>922</v>
      </c>
    </row>
    <row r="21" spans="1:12" s="93" customFormat="1" ht="18" customHeight="1">
      <c r="A21" s="105" t="s">
        <v>25</v>
      </c>
      <c r="B21" s="106">
        <f>+B20+B19</f>
        <v>3591</v>
      </c>
      <c r="C21" s="106">
        <f t="shared" ref="C21:L21" si="3">+C20+C19</f>
        <v>334</v>
      </c>
      <c r="D21" s="106">
        <f t="shared" si="3"/>
        <v>22</v>
      </c>
      <c r="E21" s="106">
        <f t="shared" si="3"/>
        <v>129</v>
      </c>
      <c r="F21" s="106">
        <f t="shared" si="3"/>
        <v>149</v>
      </c>
      <c r="G21" s="106">
        <f t="shared" si="3"/>
        <v>29</v>
      </c>
      <c r="H21" s="106">
        <f t="shared" si="3"/>
        <v>-222</v>
      </c>
      <c r="I21" s="106">
        <f t="shared" si="3"/>
        <v>29</v>
      </c>
      <c r="J21" s="106">
        <f t="shared" si="3"/>
        <v>46</v>
      </c>
      <c r="K21" s="106">
        <f t="shared" si="3"/>
        <v>0</v>
      </c>
      <c r="L21" s="106">
        <f t="shared" si="3"/>
        <v>4107</v>
      </c>
    </row>
    <row r="22" spans="1:12" s="93" customFormat="1" ht="18" customHeight="1">
      <c r="A22" s="107" t="s">
        <v>26</v>
      </c>
      <c r="B22" s="97">
        <f>+'1H 24'!B22-'1Q 24'!B22</f>
        <v>-65</v>
      </c>
      <c r="C22" s="97">
        <f>+'1H 24'!C22-'1Q 24'!C22</f>
        <v>-2</v>
      </c>
      <c r="D22" s="97">
        <f>+'1H 24'!D22-'1Q 24'!D22</f>
        <v>0</v>
      </c>
      <c r="E22" s="97">
        <f>+'1H 24'!E22-'1Q 24'!E22</f>
        <v>-3</v>
      </c>
      <c r="F22" s="97">
        <f>+'1H 24'!F22-'1Q 24'!F22</f>
        <v>-14</v>
      </c>
      <c r="G22" s="97">
        <f>+'1H 24'!G22-'1Q 24'!G22</f>
        <v>14</v>
      </c>
      <c r="H22" s="97">
        <f>+'1H 24'!H22-'1Q 24'!H22</f>
        <v>-4</v>
      </c>
      <c r="I22" s="97">
        <f>+'1H 24'!I22-'1Q 24'!I22</f>
        <v>-30</v>
      </c>
      <c r="J22" s="97"/>
      <c r="K22" s="97"/>
      <c r="L22" s="97">
        <f>SUM(B22:J22)</f>
        <v>-104</v>
      </c>
    </row>
    <row r="23" spans="1:12" s="93" customFormat="1" ht="18" customHeight="1">
      <c r="A23" s="107" t="s">
        <v>27</v>
      </c>
      <c r="B23" s="97">
        <f>+'1H 24'!B23-'1Q 24'!B23</f>
        <v>-90</v>
      </c>
      <c r="C23" s="97">
        <f>+'1H 24'!C23-'1Q 24'!C23</f>
        <v>6</v>
      </c>
      <c r="D23" s="97">
        <f>+'1H 24'!D23-'1Q 24'!D23</f>
        <v>0</v>
      </c>
      <c r="E23" s="97">
        <f>+'1H 24'!E23-'1Q 24'!E23</f>
        <v>-1</v>
      </c>
      <c r="F23" s="97">
        <f>+'1H 24'!F23-'1Q 24'!F23</f>
        <v>-8</v>
      </c>
      <c r="G23" s="97">
        <f>+'1H 24'!G23-'1Q 24'!G23</f>
        <v>-26</v>
      </c>
      <c r="H23" s="97">
        <f>+'1H 24'!H23-'1Q 24'!H23</f>
        <v>0</v>
      </c>
      <c r="I23" s="97">
        <f>+'1H 24'!I23-'1Q 24'!I23</f>
        <v>0</v>
      </c>
      <c r="J23" s="97"/>
      <c r="K23" s="97"/>
      <c r="L23" s="97">
        <f>SUM(B23:J23)</f>
        <v>-119</v>
      </c>
    </row>
    <row r="24" spans="1:12" s="93" customFormat="1" ht="18" customHeight="1">
      <c r="A24" s="107" t="s">
        <v>28</v>
      </c>
      <c r="B24" s="97">
        <f>+'1H 24'!B24-'1Q 24'!B24</f>
        <v>-499</v>
      </c>
      <c r="C24" s="97">
        <f>+'1H 24'!C24-'1Q 24'!C24</f>
        <v>22</v>
      </c>
      <c r="D24" s="97">
        <f>+'1H 24'!D24-'1Q 24'!D24</f>
        <v>0</v>
      </c>
      <c r="E24" s="97">
        <f>+'1H 24'!E24-'1Q 24'!E24</f>
        <v>0</v>
      </c>
      <c r="F24" s="97">
        <f>+'1H 24'!F24-'1Q 24'!F24</f>
        <v>1</v>
      </c>
      <c r="G24" s="97">
        <f>+'1H 24'!G24-'1Q 24'!G24</f>
        <v>10</v>
      </c>
      <c r="H24" s="97">
        <f>+'1H 24'!H24-'1Q 24'!H24</f>
        <v>0</v>
      </c>
      <c r="I24" s="97">
        <f>+'1H 24'!I24-'1Q 24'!I24</f>
        <v>0</v>
      </c>
      <c r="J24" s="97"/>
      <c r="K24" s="97"/>
      <c r="L24" s="97">
        <f>SUM(B24:J24)</f>
        <v>-466</v>
      </c>
    </row>
    <row r="25" spans="1:12" s="93" customFormat="1" ht="18" customHeight="1">
      <c r="A25" s="107" t="s">
        <v>29</v>
      </c>
      <c r="B25" s="97">
        <f>+'1H 24'!B25-'1Q 24'!B25</f>
        <v>304</v>
      </c>
      <c r="C25" s="97">
        <f>+'1H 24'!C25-'1Q 24'!C25</f>
        <v>19</v>
      </c>
      <c r="D25" s="97">
        <f>+'1H 24'!D25-'1Q 24'!D25</f>
        <v>0</v>
      </c>
      <c r="E25" s="97">
        <f>+'1H 24'!E25-'1Q 24'!E25</f>
        <v>-12</v>
      </c>
      <c r="F25" s="97">
        <f>+'1H 24'!F25-'1Q 24'!F25</f>
        <v>-11</v>
      </c>
      <c r="G25" s="97">
        <f>+'1H 24'!G25-'1Q 24'!G25</f>
        <v>37</v>
      </c>
      <c r="H25" s="97">
        <f>+'1H 24'!H25-'1Q 24'!H25</f>
        <v>0</v>
      </c>
      <c r="I25" s="97">
        <f>+'1H 24'!I25-'1Q 24'!I25</f>
        <v>0</v>
      </c>
      <c r="J25" s="97"/>
      <c r="K25" s="97"/>
      <c r="L25" s="97">
        <f>+L20+L23+L24</f>
        <v>337</v>
      </c>
    </row>
    <row r="26" spans="1:12" s="108" customFormat="1" ht="18" customHeight="1">
      <c r="A26" s="105" t="s">
        <v>30</v>
      </c>
      <c r="B26" s="106">
        <f>+B19+B22+B25</f>
        <v>2937</v>
      </c>
      <c r="C26" s="106">
        <f t="shared" ref="C26:L26" si="4">+C19+C22+C25</f>
        <v>360</v>
      </c>
      <c r="D26" s="106">
        <f t="shared" si="4"/>
        <v>22</v>
      </c>
      <c r="E26" s="106">
        <f t="shared" si="4"/>
        <v>125</v>
      </c>
      <c r="F26" s="106">
        <f t="shared" si="4"/>
        <v>128</v>
      </c>
      <c r="G26" s="106">
        <f t="shared" si="4"/>
        <v>27</v>
      </c>
      <c r="H26" s="106">
        <f t="shared" si="4"/>
        <v>-226</v>
      </c>
      <c r="I26" s="106">
        <f t="shared" si="4"/>
        <v>-1</v>
      </c>
      <c r="J26" s="106">
        <f t="shared" si="4"/>
        <v>46</v>
      </c>
      <c r="K26" s="106"/>
      <c r="L26" s="106">
        <f t="shared" si="4"/>
        <v>3418</v>
      </c>
    </row>
    <row r="27" spans="1:12" s="93" customFormat="1" ht="18" customHeight="1">
      <c r="A27" s="109" t="s">
        <v>31</v>
      </c>
      <c r="B27" s="110">
        <f>+'1H 24'!B27-'1Q 24'!B27</f>
        <v>-1614</v>
      </c>
      <c r="C27" s="110">
        <f>+'1H 24'!C27-'1Q 24'!C27</f>
        <v>-175</v>
      </c>
      <c r="D27" s="110">
        <f>+'1H 24'!D27-'1Q 24'!D27</f>
        <v>-6</v>
      </c>
      <c r="E27" s="110">
        <f>+'1H 24'!E27-'1Q 24'!E27</f>
        <v>-50</v>
      </c>
      <c r="F27" s="110">
        <f>+'1H 24'!F27-'1Q 24'!F27</f>
        <v>-51</v>
      </c>
      <c r="G27" s="110">
        <f>+'1H 24'!G27-'1Q 24'!G27</f>
        <v>0</v>
      </c>
      <c r="H27" s="110">
        <f>+'1H 24'!H27-'1Q 24'!H27</f>
        <v>52</v>
      </c>
      <c r="I27" s="110">
        <f>+'1H 24'!I27-'1Q 24'!I27</f>
        <v>-25</v>
      </c>
      <c r="J27" s="110">
        <f>+'1H 24'!J27-'1Q 24'!J27</f>
        <v>-10</v>
      </c>
      <c r="K27" s="110"/>
      <c r="L27" s="110">
        <f>SUM(B27:J27)</f>
        <v>-1879</v>
      </c>
    </row>
    <row r="28" spans="1:12" s="93" customFormat="1" ht="18" customHeight="1">
      <c r="A28" s="111" t="s">
        <v>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113">
        <f>-ROUND((L27/L26*100),1)</f>
        <v>55</v>
      </c>
    </row>
    <row r="29" spans="1:12" s="108" customFormat="1" ht="18" customHeight="1">
      <c r="A29" s="114" t="s">
        <v>32</v>
      </c>
      <c r="B29" s="115">
        <f>+B26+B27</f>
        <v>1323</v>
      </c>
      <c r="C29" s="115">
        <f t="shared" ref="C29:L29" si="5">+C26+C27</f>
        <v>185</v>
      </c>
      <c r="D29" s="115">
        <f t="shared" si="5"/>
        <v>16</v>
      </c>
      <c r="E29" s="115">
        <f t="shared" si="5"/>
        <v>75</v>
      </c>
      <c r="F29" s="115">
        <f t="shared" si="5"/>
        <v>77</v>
      </c>
      <c r="G29" s="115">
        <f t="shared" si="5"/>
        <v>27</v>
      </c>
      <c r="H29" s="115">
        <f t="shared" si="5"/>
        <v>-174</v>
      </c>
      <c r="I29" s="115">
        <f t="shared" si="5"/>
        <v>-26</v>
      </c>
      <c r="J29" s="115">
        <f t="shared" si="5"/>
        <v>36</v>
      </c>
      <c r="K29" s="115">
        <f t="shared" si="5"/>
        <v>0</v>
      </c>
      <c r="L29" s="116">
        <f t="shared" si="5"/>
        <v>1539</v>
      </c>
    </row>
    <row r="30" spans="1:12" s="120" customFormat="1" ht="18" customHeight="1">
      <c r="A30" s="117" t="s">
        <v>33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/>
      <c r="L30" s="119"/>
    </row>
    <row r="31" spans="1:12" s="120" customFormat="1" ht="18" customHeight="1">
      <c r="A31" s="121" t="s">
        <v>34</v>
      </c>
      <c r="B31" s="122"/>
      <c r="C31" s="122"/>
      <c r="D31" s="122"/>
      <c r="E31" s="122"/>
      <c r="F31" s="122"/>
      <c r="G31" s="122"/>
      <c r="H31" s="122"/>
      <c r="I31" s="97"/>
      <c r="J31" s="97"/>
      <c r="K31" s="97"/>
      <c r="L31" s="97">
        <f>+'1H 24'!L31-'1Q 24'!L31</f>
        <v>20</v>
      </c>
    </row>
    <row r="32" spans="1:12" s="108" customFormat="1" ht="18" customHeight="1">
      <c r="A32" s="123" t="s">
        <v>35</v>
      </c>
      <c r="B32" s="124"/>
      <c r="C32" s="124"/>
      <c r="D32" s="124"/>
      <c r="E32" s="124"/>
      <c r="F32" s="124"/>
      <c r="G32" s="124"/>
      <c r="H32" s="124"/>
      <c r="I32" s="103"/>
      <c r="J32" s="103"/>
      <c r="K32" s="103"/>
      <c r="L32" s="125">
        <f>+L29-L31</f>
        <v>1519</v>
      </c>
    </row>
    <row r="33" spans="1:12" s="90" customFormat="1" ht="18" customHeight="1">
      <c r="A33" s="126" t="s">
        <v>36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27">
        <f>+'1H 24'!L33-'1Q 24'!L33</f>
        <v>661</v>
      </c>
    </row>
    <row r="34" spans="1:12" s="129" customFormat="1" ht="18" customHeight="1">
      <c r="A34" s="107" t="s">
        <v>11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128">
        <f>+'1H 24'!L34-'1Q 24'!L34</f>
        <v>37</v>
      </c>
    </row>
    <row r="35" spans="1:12" s="93" customFormat="1" ht="15.5">
      <c r="A35" s="107" t="s">
        <v>37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130">
        <f>+'1H 24'!L35-'1Q 24'!L35</f>
        <v>821</v>
      </c>
    </row>
    <row r="36" spans="1:12" s="108" customFormat="1" ht="24.75" customHeight="1">
      <c r="A36" s="131" t="s">
        <v>38</v>
      </c>
      <c r="B36" s="132"/>
      <c r="C36" s="125"/>
      <c r="D36" s="125"/>
      <c r="E36" s="125"/>
      <c r="F36" s="125"/>
      <c r="G36" s="125"/>
      <c r="H36" s="125"/>
      <c r="I36" s="125"/>
      <c r="J36" s="125"/>
      <c r="K36" s="125"/>
      <c r="L36" s="127">
        <f>SUM(L33:L35)</f>
        <v>1519</v>
      </c>
    </row>
    <row r="37" spans="1:12" s="93" customFormat="1" ht="3.75" customHeight="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12" s="93" customFormat="1" ht="12.5">
      <c r="A38" s="8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>
      <c r="L39" s="13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E4FB-A4DE-4599-8C56-DF801E30F13F}">
  <dimension ref="A1:L42"/>
  <sheetViews>
    <sheetView showGridLines="0" showZeros="0" zoomScale="90" zoomScaleNormal="90" workbookViewId="0"/>
  </sheetViews>
  <sheetFormatPr defaultRowHeight="13"/>
  <cols>
    <col min="1" max="1" width="83.5" style="9" customWidth="1"/>
    <col min="2" max="2" width="10.19921875" style="74" customWidth="1"/>
    <col min="3" max="3" width="9.796875" style="74" customWidth="1"/>
    <col min="4" max="8" width="9.5" style="74" customWidth="1"/>
    <col min="9" max="9" width="9.796875" style="74" customWidth="1"/>
    <col min="10" max="10" width="13.5" style="74" customWidth="1"/>
    <col min="11" max="11" width="1.5" style="74" customWidth="1"/>
    <col min="12" max="12" width="10.5" style="74" customWidth="1"/>
    <col min="247" max="247" width="83.5" customWidth="1"/>
    <col min="248" max="248" width="10.19921875" customWidth="1"/>
    <col min="249" max="249" width="9.796875" customWidth="1"/>
    <col min="250" max="254" width="9.5" customWidth="1"/>
    <col min="255" max="255" width="9.796875" customWidth="1"/>
    <col min="256" max="256" width="13.5" customWidth="1"/>
    <col min="257" max="257" width="1.5" customWidth="1"/>
    <col min="258" max="258" width="10.5" customWidth="1"/>
    <col min="503" max="503" width="83.5" customWidth="1"/>
    <col min="504" max="504" width="10.19921875" customWidth="1"/>
    <col min="505" max="505" width="9.796875" customWidth="1"/>
    <col min="506" max="510" width="9.5" customWidth="1"/>
    <col min="511" max="511" width="9.796875" customWidth="1"/>
    <col min="512" max="512" width="13.5" customWidth="1"/>
    <col min="513" max="513" width="1.5" customWidth="1"/>
    <col min="514" max="514" width="10.5" customWidth="1"/>
    <col min="759" max="759" width="83.5" customWidth="1"/>
    <col min="760" max="760" width="10.19921875" customWidth="1"/>
    <col min="761" max="761" width="9.796875" customWidth="1"/>
    <col min="762" max="766" width="9.5" customWidth="1"/>
    <col min="767" max="767" width="9.796875" customWidth="1"/>
    <col min="768" max="768" width="13.5" customWidth="1"/>
    <col min="769" max="769" width="1.5" customWidth="1"/>
    <col min="770" max="770" width="10.5" customWidth="1"/>
    <col min="1015" max="1015" width="83.5" customWidth="1"/>
    <col min="1016" max="1016" width="10.19921875" customWidth="1"/>
    <col min="1017" max="1017" width="9.796875" customWidth="1"/>
    <col min="1018" max="1022" width="9.5" customWidth="1"/>
    <col min="1023" max="1023" width="9.796875" customWidth="1"/>
    <col min="1024" max="1024" width="13.5" customWidth="1"/>
    <col min="1025" max="1025" width="1.5" customWidth="1"/>
    <col min="1026" max="1026" width="10.5" customWidth="1"/>
    <col min="1271" max="1271" width="83.5" customWidth="1"/>
    <col min="1272" max="1272" width="10.19921875" customWidth="1"/>
    <col min="1273" max="1273" width="9.796875" customWidth="1"/>
    <col min="1274" max="1278" width="9.5" customWidth="1"/>
    <col min="1279" max="1279" width="9.796875" customWidth="1"/>
    <col min="1280" max="1280" width="13.5" customWidth="1"/>
    <col min="1281" max="1281" width="1.5" customWidth="1"/>
    <col min="1282" max="1282" width="10.5" customWidth="1"/>
    <col min="1527" max="1527" width="83.5" customWidth="1"/>
    <col min="1528" max="1528" width="10.19921875" customWidth="1"/>
    <col min="1529" max="1529" width="9.796875" customWidth="1"/>
    <col min="1530" max="1534" width="9.5" customWidth="1"/>
    <col min="1535" max="1535" width="9.796875" customWidth="1"/>
    <col min="1536" max="1536" width="13.5" customWidth="1"/>
    <col min="1537" max="1537" width="1.5" customWidth="1"/>
    <col min="1538" max="1538" width="10.5" customWidth="1"/>
    <col min="1783" max="1783" width="83.5" customWidth="1"/>
    <col min="1784" max="1784" width="10.19921875" customWidth="1"/>
    <col min="1785" max="1785" width="9.796875" customWidth="1"/>
    <col min="1786" max="1790" width="9.5" customWidth="1"/>
    <col min="1791" max="1791" width="9.796875" customWidth="1"/>
    <col min="1792" max="1792" width="13.5" customWidth="1"/>
    <col min="1793" max="1793" width="1.5" customWidth="1"/>
    <col min="1794" max="1794" width="10.5" customWidth="1"/>
    <col min="2039" max="2039" width="83.5" customWidth="1"/>
    <col min="2040" max="2040" width="10.19921875" customWidth="1"/>
    <col min="2041" max="2041" width="9.796875" customWidth="1"/>
    <col min="2042" max="2046" width="9.5" customWidth="1"/>
    <col min="2047" max="2047" width="9.796875" customWidth="1"/>
    <col min="2048" max="2048" width="13.5" customWidth="1"/>
    <col min="2049" max="2049" width="1.5" customWidth="1"/>
    <col min="2050" max="2050" width="10.5" customWidth="1"/>
    <col min="2295" max="2295" width="83.5" customWidth="1"/>
    <col min="2296" max="2296" width="10.19921875" customWidth="1"/>
    <col min="2297" max="2297" width="9.796875" customWidth="1"/>
    <col min="2298" max="2302" width="9.5" customWidth="1"/>
    <col min="2303" max="2303" width="9.796875" customWidth="1"/>
    <col min="2304" max="2304" width="13.5" customWidth="1"/>
    <col min="2305" max="2305" width="1.5" customWidth="1"/>
    <col min="2306" max="2306" width="10.5" customWidth="1"/>
    <col min="2551" max="2551" width="83.5" customWidth="1"/>
    <col min="2552" max="2552" width="10.19921875" customWidth="1"/>
    <col min="2553" max="2553" width="9.796875" customWidth="1"/>
    <col min="2554" max="2558" width="9.5" customWidth="1"/>
    <col min="2559" max="2559" width="9.796875" customWidth="1"/>
    <col min="2560" max="2560" width="13.5" customWidth="1"/>
    <col min="2561" max="2561" width="1.5" customWidth="1"/>
    <col min="2562" max="2562" width="10.5" customWidth="1"/>
    <col min="2807" max="2807" width="83.5" customWidth="1"/>
    <col min="2808" max="2808" width="10.19921875" customWidth="1"/>
    <col min="2809" max="2809" width="9.796875" customWidth="1"/>
    <col min="2810" max="2814" width="9.5" customWidth="1"/>
    <col min="2815" max="2815" width="9.796875" customWidth="1"/>
    <col min="2816" max="2816" width="13.5" customWidth="1"/>
    <col min="2817" max="2817" width="1.5" customWidth="1"/>
    <col min="2818" max="2818" width="10.5" customWidth="1"/>
    <col min="3063" max="3063" width="83.5" customWidth="1"/>
    <col min="3064" max="3064" width="10.19921875" customWidth="1"/>
    <col min="3065" max="3065" width="9.796875" customWidth="1"/>
    <col min="3066" max="3070" width="9.5" customWidth="1"/>
    <col min="3071" max="3071" width="9.796875" customWidth="1"/>
    <col min="3072" max="3072" width="13.5" customWidth="1"/>
    <col min="3073" max="3073" width="1.5" customWidth="1"/>
    <col min="3074" max="3074" width="10.5" customWidth="1"/>
    <col min="3319" max="3319" width="83.5" customWidth="1"/>
    <col min="3320" max="3320" width="10.19921875" customWidth="1"/>
    <col min="3321" max="3321" width="9.796875" customWidth="1"/>
    <col min="3322" max="3326" width="9.5" customWidth="1"/>
    <col min="3327" max="3327" width="9.796875" customWidth="1"/>
    <col min="3328" max="3328" width="13.5" customWidth="1"/>
    <col min="3329" max="3329" width="1.5" customWidth="1"/>
    <col min="3330" max="3330" width="10.5" customWidth="1"/>
    <col min="3575" max="3575" width="83.5" customWidth="1"/>
    <col min="3576" max="3576" width="10.19921875" customWidth="1"/>
    <col min="3577" max="3577" width="9.796875" customWidth="1"/>
    <col min="3578" max="3582" width="9.5" customWidth="1"/>
    <col min="3583" max="3583" width="9.796875" customWidth="1"/>
    <col min="3584" max="3584" width="13.5" customWidth="1"/>
    <col min="3585" max="3585" width="1.5" customWidth="1"/>
    <col min="3586" max="3586" width="10.5" customWidth="1"/>
    <col min="3831" max="3831" width="83.5" customWidth="1"/>
    <col min="3832" max="3832" width="10.19921875" customWidth="1"/>
    <col min="3833" max="3833" width="9.796875" customWidth="1"/>
    <col min="3834" max="3838" width="9.5" customWidth="1"/>
    <col min="3839" max="3839" width="9.796875" customWidth="1"/>
    <col min="3840" max="3840" width="13.5" customWidth="1"/>
    <col min="3841" max="3841" width="1.5" customWidth="1"/>
    <col min="3842" max="3842" width="10.5" customWidth="1"/>
    <col min="4087" max="4087" width="83.5" customWidth="1"/>
    <col min="4088" max="4088" width="10.19921875" customWidth="1"/>
    <col min="4089" max="4089" width="9.796875" customWidth="1"/>
    <col min="4090" max="4094" width="9.5" customWidth="1"/>
    <col min="4095" max="4095" width="9.796875" customWidth="1"/>
    <col min="4096" max="4096" width="13.5" customWidth="1"/>
    <col min="4097" max="4097" width="1.5" customWidth="1"/>
    <col min="4098" max="4098" width="10.5" customWidth="1"/>
    <col min="4343" max="4343" width="83.5" customWidth="1"/>
    <col min="4344" max="4344" width="10.19921875" customWidth="1"/>
    <col min="4345" max="4345" width="9.796875" customWidth="1"/>
    <col min="4346" max="4350" width="9.5" customWidth="1"/>
    <col min="4351" max="4351" width="9.796875" customWidth="1"/>
    <col min="4352" max="4352" width="13.5" customWidth="1"/>
    <col min="4353" max="4353" width="1.5" customWidth="1"/>
    <col min="4354" max="4354" width="10.5" customWidth="1"/>
    <col min="4599" max="4599" width="83.5" customWidth="1"/>
    <col min="4600" max="4600" width="10.19921875" customWidth="1"/>
    <col min="4601" max="4601" width="9.796875" customWidth="1"/>
    <col min="4602" max="4606" width="9.5" customWidth="1"/>
    <col min="4607" max="4607" width="9.796875" customWidth="1"/>
    <col min="4608" max="4608" width="13.5" customWidth="1"/>
    <col min="4609" max="4609" width="1.5" customWidth="1"/>
    <col min="4610" max="4610" width="10.5" customWidth="1"/>
    <col min="4855" max="4855" width="83.5" customWidth="1"/>
    <col min="4856" max="4856" width="10.19921875" customWidth="1"/>
    <col min="4857" max="4857" width="9.796875" customWidth="1"/>
    <col min="4858" max="4862" width="9.5" customWidth="1"/>
    <col min="4863" max="4863" width="9.796875" customWidth="1"/>
    <col min="4864" max="4864" width="13.5" customWidth="1"/>
    <col min="4865" max="4865" width="1.5" customWidth="1"/>
    <col min="4866" max="4866" width="10.5" customWidth="1"/>
    <col min="5111" max="5111" width="83.5" customWidth="1"/>
    <col min="5112" max="5112" width="10.19921875" customWidth="1"/>
    <col min="5113" max="5113" width="9.796875" customWidth="1"/>
    <col min="5114" max="5118" width="9.5" customWidth="1"/>
    <col min="5119" max="5119" width="9.796875" customWidth="1"/>
    <col min="5120" max="5120" width="13.5" customWidth="1"/>
    <col min="5121" max="5121" width="1.5" customWidth="1"/>
    <col min="5122" max="5122" width="10.5" customWidth="1"/>
    <col min="5367" max="5367" width="83.5" customWidth="1"/>
    <col min="5368" max="5368" width="10.19921875" customWidth="1"/>
    <col min="5369" max="5369" width="9.796875" customWidth="1"/>
    <col min="5370" max="5374" width="9.5" customWidth="1"/>
    <col min="5375" max="5375" width="9.796875" customWidth="1"/>
    <col min="5376" max="5376" width="13.5" customWidth="1"/>
    <col min="5377" max="5377" width="1.5" customWidth="1"/>
    <col min="5378" max="5378" width="10.5" customWidth="1"/>
    <col min="5623" max="5623" width="83.5" customWidth="1"/>
    <col min="5624" max="5624" width="10.19921875" customWidth="1"/>
    <col min="5625" max="5625" width="9.796875" customWidth="1"/>
    <col min="5626" max="5630" width="9.5" customWidth="1"/>
    <col min="5631" max="5631" width="9.796875" customWidth="1"/>
    <col min="5632" max="5632" width="13.5" customWidth="1"/>
    <col min="5633" max="5633" width="1.5" customWidth="1"/>
    <col min="5634" max="5634" width="10.5" customWidth="1"/>
    <col min="5879" max="5879" width="83.5" customWidth="1"/>
    <col min="5880" max="5880" width="10.19921875" customWidth="1"/>
    <col min="5881" max="5881" width="9.796875" customWidth="1"/>
    <col min="5882" max="5886" width="9.5" customWidth="1"/>
    <col min="5887" max="5887" width="9.796875" customWidth="1"/>
    <col min="5888" max="5888" width="13.5" customWidth="1"/>
    <col min="5889" max="5889" width="1.5" customWidth="1"/>
    <col min="5890" max="5890" width="10.5" customWidth="1"/>
    <col min="6135" max="6135" width="83.5" customWidth="1"/>
    <col min="6136" max="6136" width="10.19921875" customWidth="1"/>
    <col min="6137" max="6137" width="9.796875" customWidth="1"/>
    <col min="6138" max="6142" width="9.5" customWidth="1"/>
    <col min="6143" max="6143" width="9.796875" customWidth="1"/>
    <col min="6144" max="6144" width="13.5" customWidth="1"/>
    <col min="6145" max="6145" width="1.5" customWidth="1"/>
    <col min="6146" max="6146" width="10.5" customWidth="1"/>
    <col min="6391" max="6391" width="83.5" customWidth="1"/>
    <col min="6392" max="6392" width="10.19921875" customWidth="1"/>
    <col min="6393" max="6393" width="9.796875" customWidth="1"/>
    <col min="6394" max="6398" width="9.5" customWidth="1"/>
    <col min="6399" max="6399" width="9.796875" customWidth="1"/>
    <col min="6400" max="6400" width="13.5" customWidth="1"/>
    <col min="6401" max="6401" width="1.5" customWidth="1"/>
    <col min="6402" max="6402" width="10.5" customWidth="1"/>
    <col min="6647" max="6647" width="83.5" customWidth="1"/>
    <col min="6648" max="6648" width="10.19921875" customWidth="1"/>
    <col min="6649" max="6649" width="9.796875" customWidth="1"/>
    <col min="6650" max="6654" width="9.5" customWidth="1"/>
    <col min="6655" max="6655" width="9.796875" customWidth="1"/>
    <col min="6656" max="6656" width="13.5" customWidth="1"/>
    <col min="6657" max="6657" width="1.5" customWidth="1"/>
    <col min="6658" max="6658" width="10.5" customWidth="1"/>
    <col min="6903" max="6903" width="83.5" customWidth="1"/>
    <col min="6904" max="6904" width="10.19921875" customWidth="1"/>
    <col min="6905" max="6905" width="9.796875" customWidth="1"/>
    <col min="6906" max="6910" width="9.5" customWidth="1"/>
    <col min="6911" max="6911" width="9.796875" customWidth="1"/>
    <col min="6912" max="6912" width="13.5" customWidth="1"/>
    <col min="6913" max="6913" width="1.5" customWidth="1"/>
    <col min="6914" max="6914" width="10.5" customWidth="1"/>
    <col min="7159" max="7159" width="83.5" customWidth="1"/>
    <col min="7160" max="7160" width="10.19921875" customWidth="1"/>
    <col min="7161" max="7161" width="9.796875" customWidth="1"/>
    <col min="7162" max="7166" width="9.5" customWidth="1"/>
    <col min="7167" max="7167" width="9.796875" customWidth="1"/>
    <col min="7168" max="7168" width="13.5" customWidth="1"/>
    <col min="7169" max="7169" width="1.5" customWidth="1"/>
    <col min="7170" max="7170" width="10.5" customWidth="1"/>
    <col min="7415" max="7415" width="83.5" customWidth="1"/>
    <col min="7416" max="7416" width="10.19921875" customWidth="1"/>
    <col min="7417" max="7417" width="9.796875" customWidth="1"/>
    <col min="7418" max="7422" width="9.5" customWidth="1"/>
    <col min="7423" max="7423" width="9.796875" customWidth="1"/>
    <col min="7424" max="7424" width="13.5" customWidth="1"/>
    <col min="7425" max="7425" width="1.5" customWidth="1"/>
    <col min="7426" max="7426" width="10.5" customWidth="1"/>
    <col min="7671" max="7671" width="83.5" customWidth="1"/>
    <col min="7672" max="7672" width="10.19921875" customWidth="1"/>
    <col min="7673" max="7673" width="9.796875" customWidth="1"/>
    <col min="7674" max="7678" width="9.5" customWidth="1"/>
    <col min="7679" max="7679" width="9.796875" customWidth="1"/>
    <col min="7680" max="7680" width="13.5" customWidth="1"/>
    <col min="7681" max="7681" width="1.5" customWidth="1"/>
    <col min="7682" max="7682" width="10.5" customWidth="1"/>
    <col min="7927" max="7927" width="83.5" customWidth="1"/>
    <col min="7928" max="7928" width="10.19921875" customWidth="1"/>
    <col min="7929" max="7929" width="9.796875" customWidth="1"/>
    <col min="7930" max="7934" width="9.5" customWidth="1"/>
    <col min="7935" max="7935" width="9.796875" customWidth="1"/>
    <col min="7936" max="7936" width="13.5" customWidth="1"/>
    <col min="7937" max="7937" width="1.5" customWidth="1"/>
    <col min="7938" max="7938" width="10.5" customWidth="1"/>
    <col min="8183" max="8183" width="83.5" customWidth="1"/>
    <col min="8184" max="8184" width="10.19921875" customWidth="1"/>
    <col min="8185" max="8185" width="9.796875" customWidth="1"/>
    <col min="8186" max="8190" width="9.5" customWidth="1"/>
    <col min="8191" max="8191" width="9.796875" customWidth="1"/>
    <col min="8192" max="8192" width="13.5" customWidth="1"/>
    <col min="8193" max="8193" width="1.5" customWidth="1"/>
    <col min="8194" max="8194" width="10.5" customWidth="1"/>
    <col min="8439" max="8439" width="83.5" customWidth="1"/>
    <col min="8440" max="8440" width="10.19921875" customWidth="1"/>
    <col min="8441" max="8441" width="9.796875" customWidth="1"/>
    <col min="8442" max="8446" width="9.5" customWidth="1"/>
    <col min="8447" max="8447" width="9.796875" customWidth="1"/>
    <col min="8448" max="8448" width="13.5" customWidth="1"/>
    <col min="8449" max="8449" width="1.5" customWidth="1"/>
    <col min="8450" max="8450" width="10.5" customWidth="1"/>
    <col min="8695" max="8695" width="83.5" customWidth="1"/>
    <col min="8696" max="8696" width="10.19921875" customWidth="1"/>
    <col min="8697" max="8697" width="9.796875" customWidth="1"/>
    <col min="8698" max="8702" width="9.5" customWidth="1"/>
    <col min="8703" max="8703" width="9.796875" customWidth="1"/>
    <col min="8704" max="8704" width="13.5" customWidth="1"/>
    <col min="8705" max="8705" width="1.5" customWidth="1"/>
    <col min="8706" max="8706" width="10.5" customWidth="1"/>
    <col min="8951" max="8951" width="83.5" customWidth="1"/>
    <col min="8952" max="8952" width="10.19921875" customWidth="1"/>
    <col min="8953" max="8953" width="9.796875" customWidth="1"/>
    <col min="8954" max="8958" width="9.5" customWidth="1"/>
    <col min="8959" max="8959" width="9.796875" customWidth="1"/>
    <col min="8960" max="8960" width="13.5" customWidth="1"/>
    <col min="8961" max="8961" width="1.5" customWidth="1"/>
    <col min="8962" max="8962" width="10.5" customWidth="1"/>
    <col min="9207" max="9207" width="83.5" customWidth="1"/>
    <col min="9208" max="9208" width="10.19921875" customWidth="1"/>
    <col min="9209" max="9209" width="9.796875" customWidth="1"/>
    <col min="9210" max="9214" width="9.5" customWidth="1"/>
    <col min="9215" max="9215" width="9.796875" customWidth="1"/>
    <col min="9216" max="9216" width="13.5" customWidth="1"/>
    <col min="9217" max="9217" width="1.5" customWidth="1"/>
    <col min="9218" max="9218" width="10.5" customWidth="1"/>
    <col min="9463" max="9463" width="83.5" customWidth="1"/>
    <col min="9464" max="9464" width="10.19921875" customWidth="1"/>
    <col min="9465" max="9465" width="9.796875" customWidth="1"/>
    <col min="9466" max="9470" width="9.5" customWidth="1"/>
    <col min="9471" max="9471" width="9.796875" customWidth="1"/>
    <col min="9472" max="9472" width="13.5" customWidth="1"/>
    <col min="9473" max="9473" width="1.5" customWidth="1"/>
    <col min="9474" max="9474" width="10.5" customWidth="1"/>
    <col min="9719" max="9719" width="83.5" customWidth="1"/>
    <col min="9720" max="9720" width="10.19921875" customWidth="1"/>
    <col min="9721" max="9721" width="9.796875" customWidth="1"/>
    <col min="9722" max="9726" width="9.5" customWidth="1"/>
    <col min="9727" max="9727" width="9.796875" customWidth="1"/>
    <col min="9728" max="9728" width="13.5" customWidth="1"/>
    <col min="9729" max="9729" width="1.5" customWidth="1"/>
    <col min="9730" max="9730" width="10.5" customWidth="1"/>
    <col min="9975" max="9975" width="83.5" customWidth="1"/>
    <col min="9976" max="9976" width="10.19921875" customWidth="1"/>
    <col min="9977" max="9977" width="9.796875" customWidth="1"/>
    <col min="9978" max="9982" width="9.5" customWidth="1"/>
    <col min="9983" max="9983" width="9.796875" customWidth="1"/>
    <col min="9984" max="9984" width="13.5" customWidth="1"/>
    <col min="9985" max="9985" width="1.5" customWidth="1"/>
    <col min="9986" max="9986" width="10.5" customWidth="1"/>
    <col min="10231" max="10231" width="83.5" customWidth="1"/>
    <col min="10232" max="10232" width="10.19921875" customWidth="1"/>
    <col min="10233" max="10233" width="9.796875" customWidth="1"/>
    <col min="10234" max="10238" width="9.5" customWidth="1"/>
    <col min="10239" max="10239" width="9.796875" customWidth="1"/>
    <col min="10240" max="10240" width="13.5" customWidth="1"/>
    <col min="10241" max="10241" width="1.5" customWidth="1"/>
    <col min="10242" max="10242" width="10.5" customWidth="1"/>
    <col min="10487" max="10487" width="83.5" customWidth="1"/>
    <col min="10488" max="10488" width="10.19921875" customWidth="1"/>
    <col min="10489" max="10489" width="9.796875" customWidth="1"/>
    <col min="10490" max="10494" width="9.5" customWidth="1"/>
    <col min="10495" max="10495" width="9.796875" customWidth="1"/>
    <col min="10496" max="10496" width="13.5" customWidth="1"/>
    <col min="10497" max="10497" width="1.5" customWidth="1"/>
    <col min="10498" max="10498" width="10.5" customWidth="1"/>
    <col min="10743" max="10743" width="83.5" customWidth="1"/>
    <col min="10744" max="10744" width="10.19921875" customWidth="1"/>
    <col min="10745" max="10745" width="9.796875" customWidth="1"/>
    <col min="10746" max="10750" width="9.5" customWidth="1"/>
    <col min="10751" max="10751" width="9.796875" customWidth="1"/>
    <col min="10752" max="10752" width="13.5" customWidth="1"/>
    <col min="10753" max="10753" width="1.5" customWidth="1"/>
    <col min="10754" max="10754" width="10.5" customWidth="1"/>
    <col min="10999" max="10999" width="83.5" customWidth="1"/>
    <col min="11000" max="11000" width="10.19921875" customWidth="1"/>
    <col min="11001" max="11001" width="9.796875" customWidth="1"/>
    <col min="11002" max="11006" width="9.5" customWidth="1"/>
    <col min="11007" max="11007" width="9.796875" customWidth="1"/>
    <col min="11008" max="11008" width="13.5" customWidth="1"/>
    <col min="11009" max="11009" width="1.5" customWidth="1"/>
    <col min="11010" max="11010" width="10.5" customWidth="1"/>
    <col min="11255" max="11255" width="83.5" customWidth="1"/>
    <col min="11256" max="11256" width="10.19921875" customWidth="1"/>
    <col min="11257" max="11257" width="9.796875" customWidth="1"/>
    <col min="11258" max="11262" width="9.5" customWidth="1"/>
    <col min="11263" max="11263" width="9.796875" customWidth="1"/>
    <col min="11264" max="11264" width="13.5" customWidth="1"/>
    <col min="11265" max="11265" width="1.5" customWidth="1"/>
    <col min="11266" max="11266" width="10.5" customWidth="1"/>
    <col min="11511" max="11511" width="83.5" customWidth="1"/>
    <col min="11512" max="11512" width="10.19921875" customWidth="1"/>
    <col min="11513" max="11513" width="9.796875" customWidth="1"/>
    <col min="11514" max="11518" width="9.5" customWidth="1"/>
    <col min="11519" max="11519" width="9.796875" customWidth="1"/>
    <col min="11520" max="11520" width="13.5" customWidth="1"/>
    <col min="11521" max="11521" width="1.5" customWidth="1"/>
    <col min="11522" max="11522" width="10.5" customWidth="1"/>
    <col min="11767" max="11767" width="83.5" customWidth="1"/>
    <col min="11768" max="11768" width="10.19921875" customWidth="1"/>
    <col min="11769" max="11769" width="9.796875" customWidth="1"/>
    <col min="11770" max="11774" width="9.5" customWidth="1"/>
    <col min="11775" max="11775" width="9.796875" customWidth="1"/>
    <col min="11776" max="11776" width="13.5" customWidth="1"/>
    <col min="11777" max="11777" width="1.5" customWidth="1"/>
    <col min="11778" max="11778" width="10.5" customWidth="1"/>
    <col min="12023" max="12023" width="83.5" customWidth="1"/>
    <col min="12024" max="12024" width="10.19921875" customWidth="1"/>
    <col min="12025" max="12025" width="9.796875" customWidth="1"/>
    <col min="12026" max="12030" width="9.5" customWidth="1"/>
    <col min="12031" max="12031" width="9.796875" customWidth="1"/>
    <col min="12032" max="12032" width="13.5" customWidth="1"/>
    <col min="12033" max="12033" width="1.5" customWidth="1"/>
    <col min="12034" max="12034" width="10.5" customWidth="1"/>
    <col min="12279" max="12279" width="83.5" customWidth="1"/>
    <col min="12280" max="12280" width="10.19921875" customWidth="1"/>
    <col min="12281" max="12281" width="9.796875" customWidth="1"/>
    <col min="12282" max="12286" width="9.5" customWidth="1"/>
    <col min="12287" max="12287" width="9.796875" customWidth="1"/>
    <col min="12288" max="12288" width="13.5" customWidth="1"/>
    <col min="12289" max="12289" width="1.5" customWidth="1"/>
    <col min="12290" max="12290" width="10.5" customWidth="1"/>
    <col min="12535" max="12535" width="83.5" customWidth="1"/>
    <col min="12536" max="12536" width="10.19921875" customWidth="1"/>
    <col min="12537" max="12537" width="9.796875" customWidth="1"/>
    <col min="12538" max="12542" width="9.5" customWidth="1"/>
    <col min="12543" max="12543" width="9.796875" customWidth="1"/>
    <col min="12544" max="12544" width="13.5" customWidth="1"/>
    <col min="12545" max="12545" width="1.5" customWidth="1"/>
    <col min="12546" max="12546" width="10.5" customWidth="1"/>
    <col min="12791" max="12791" width="83.5" customWidth="1"/>
    <col min="12792" max="12792" width="10.19921875" customWidth="1"/>
    <col min="12793" max="12793" width="9.796875" customWidth="1"/>
    <col min="12794" max="12798" width="9.5" customWidth="1"/>
    <col min="12799" max="12799" width="9.796875" customWidth="1"/>
    <col min="12800" max="12800" width="13.5" customWidth="1"/>
    <col min="12801" max="12801" width="1.5" customWidth="1"/>
    <col min="12802" max="12802" width="10.5" customWidth="1"/>
    <col min="13047" max="13047" width="83.5" customWidth="1"/>
    <col min="13048" max="13048" width="10.19921875" customWidth="1"/>
    <col min="13049" max="13049" width="9.796875" customWidth="1"/>
    <col min="13050" max="13054" width="9.5" customWidth="1"/>
    <col min="13055" max="13055" width="9.796875" customWidth="1"/>
    <col min="13056" max="13056" width="13.5" customWidth="1"/>
    <col min="13057" max="13057" width="1.5" customWidth="1"/>
    <col min="13058" max="13058" width="10.5" customWidth="1"/>
    <col min="13303" max="13303" width="83.5" customWidth="1"/>
    <col min="13304" max="13304" width="10.19921875" customWidth="1"/>
    <col min="13305" max="13305" width="9.796875" customWidth="1"/>
    <col min="13306" max="13310" width="9.5" customWidth="1"/>
    <col min="13311" max="13311" width="9.796875" customWidth="1"/>
    <col min="13312" max="13312" width="13.5" customWidth="1"/>
    <col min="13313" max="13313" width="1.5" customWidth="1"/>
    <col min="13314" max="13314" width="10.5" customWidth="1"/>
    <col min="13559" max="13559" width="83.5" customWidth="1"/>
    <col min="13560" max="13560" width="10.19921875" customWidth="1"/>
    <col min="13561" max="13561" width="9.796875" customWidth="1"/>
    <col min="13562" max="13566" width="9.5" customWidth="1"/>
    <col min="13567" max="13567" width="9.796875" customWidth="1"/>
    <col min="13568" max="13568" width="13.5" customWidth="1"/>
    <col min="13569" max="13569" width="1.5" customWidth="1"/>
    <col min="13570" max="13570" width="10.5" customWidth="1"/>
    <col min="13815" max="13815" width="83.5" customWidth="1"/>
    <col min="13816" max="13816" width="10.19921875" customWidth="1"/>
    <col min="13817" max="13817" width="9.796875" customWidth="1"/>
    <col min="13818" max="13822" width="9.5" customWidth="1"/>
    <col min="13823" max="13823" width="9.796875" customWidth="1"/>
    <col min="13824" max="13824" width="13.5" customWidth="1"/>
    <col min="13825" max="13825" width="1.5" customWidth="1"/>
    <col min="13826" max="13826" width="10.5" customWidth="1"/>
    <col min="14071" max="14071" width="83.5" customWidth="1"/>
    <col min="14072" max="14072" width="10.19921875" customWidth="1"/>
    <col min="14073" max="14073" width="9.796875" customWidth="1"/>
    <col min="14074" max="14078" width="9.5" customWidth="1"/>
    <col min="14079" max="14079" width="9.796875" customWidth="1"/>
    <col min="14080" max="14080" width="13.5" customWidth="1"/>
    <col min="14081" max="14081" width="1.5" customWidth="1"/>
    <col min="14082" max="14082" width="10.5" customWidth="1"/>
    <col min="14327" max="14327" width="83.5" customWidth="1"/>
    <col min="14328" max="14328" width="10.19921875" customWidth="1"/>
    <col min="14329" max="14329" width="9.796875" customWidth="1"/>
    <col min="14330" max="14334" width="9.5" customWidth="1"/>
    <col min="14335" max="14335" width="9.796875" customWidth="1"/>
    <col min="14336" max="14336" width="13.5" customWidth="1"/>
    <col min="14337" max="14337" width="1.5" customWidth="1"/>
    <col min="14338" max="14338" width="10.5" customWidth="1"/>
    <col min="14583" max="14583" width="83.5" customWidth="1"/>
    <col min="14584" max="14584" width="10.19921875" customWidth="1"/>
    <col min="14585" max="14585" width="9.796875" customWidth="1"/>
    <col min="14586" max="14590" width="9.5" customWidth="1"/>
    <col min="14591" max="14591" width="9.796875" customWidth="1"/>
    <col min="14592" max="14592" width="13.5" customWidth="1"/>
    <col min="14593" max="14593" width="1.5" customWidth="1"/>
    <col min="14594" max="14594" width="10.5" customWidth="1"/>
    <col min="14839" max="14839" width="83.5" customWidth="1"/>
    <col min="14840" max="14840" width="10.19921875" customWidth="1"/>
    <col min="14841" max="14841" width="9.796875" customWidth="1"/>
    <col min="14842" max="14846" width="9.5" customWidth="1"/>
    <col min="14847" max="14847" width="9.796875" customWidth="1"/>
    <col min="14848" max="14848" width="13.5" customWidth="1"/>
    <col min="14849" max="14849" width="1.5" customWidth="1"/>
    <col min="14850" max="14850" width="10.5" customWidth="1"/>
    <col min="15095" max="15095" width="83.5" customWidth="1"/>
    <col min="15096" max="15096" width="10.19921875" customWidth="1"/>
    <col min="15097" max="15097" width="9.796875" customWidth="1"/>
    <col min="15098" max="15102" width="9.5" customWidth="1"/>
    <col min="15103" max="15103" width="9.796875" customWidth="1"/>
    <col min="15104" max="15104" width="13.5" customWidth="1"/>
    <col min="15105" max="15105" width="1.5" customWidth="1"/>
    <col min="15106" max="15106" width="10.5" customWidth="1"/>
    <col min="15351" max="15351" width="83.5" customWidth="1"/>
    <col min="15352" max="15352" width="10.19921875" customWidth="1"/>
    <col min="15353" max="15353" width="9.796875" customWidth="1"/>
    <col min="15354" max="15358" width="9.5" customWidth="1"/>
    <col min="15359" max="15359" width="9.796875" customWidth="1"/>
    <col min="15360" max="15360" width="13.5" customWidth="1"/>
    <col min="15361" max="15361" width="1.5" customWidth="1"/>
    <col min="15362" max="15362" width="10.5" customWidth="1"/>
    <col min="15607" max="15607" width="83.5" customWidth="1"/>
    <col min="15608" max="15608" width="10.19921875" customWidth="1"/>
    <col min="15609" max="15609" width="9.796875" customWidth="1"/>
    <col min="15610" max="15614" width="9.5" customWidth="1"/>
    <col min="15615" max="15615" width="9.796875" customWidth="1"/>
    <col min="15616" max="15616" width="13.5" customWidth="1"/>
    <col min="15617" max="15617" width="1.5" customWidth="1"/>
    <col min="15618" max="15618" width="10.5" customWidth="1"/>
    <col min="15863" max="15863" width="83.5" customWidth="1"/>
    <col min="15864" max="15864" width="10.19921875" customWidth="1"/>
    <col min="15865" max="15865" width="9.796875" customWidth="1"/>
    <col min="15866" max="15870" width="9.5" customWidth="1"/>
    <col min="15871" max="15871" width="9.796875" customWidth="1"/>
    <col min="15872" max="15872" width="13.5" customWidth="1"/>
    <col min="15873" max="15873" width="1.5" customWidth="1"/>
    <col min="15874" max="15874" width="10.5" customWidth="1"/>
    <col min="16119" max="16119" width="83.5" customWidth="1"/>
    <col min="16120" max="16120" width="10.19921875" customWidth="1"/>
    <col min="16121" max="16121" width="9.796875" customWidth="1"/>
    <col min="16122" max="16126" width="9.5" customWidth="1"/>
    <col min="16127" max="16127" width="9.796875" customWidth="1"/>
    <col min="16128" max="16128" width="13.5" customWidth="1"/>
    <col min="16129" max="16129" width="1.5" customWidth="1"/>
    <col min="16130" max="16130" width="10.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42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2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2" s="12" customFormat="1" ht="82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2" s="18" customFormat="1" ht="18.75" customHeight="1">
      <c r="A6" s="15" t="s">
        <v>10</v>
      </c>
      <c r="B6" s="16">
        <v>3745</v>
      </c>
      <c r="C6" s="16">
        <v>-682</v>
      </c>
      <c r="D6" s="16">
        <v>-2</v>
      </c>
      <c r="E6" s="16">
        <v>312</v>
      </c>
      <c r="F6" s="16">
        <v>834</v>
      </c>
      <c r="G6" s="16">
        <v>122</v>
      </c>
      <c r="H6" s="16">
        <v>-295</v>
      </c>
      <c r="I6" s="16">
        <v>237</v>
      </c>
      <c r="J6" s="16">
        <v>-20</v>
      </c>
      <c r="K6" s="16"/>
      <c r="L6" s="17">
        <f>SUM(B6:J6)</f>
        <v>4251</v>
      </c>
    </row>
    <row r="7" spans="1:12" s="23" customFormat="1" ht="18" customHeight="1">
      <c r="A7" s="19" t="s">
        <v>11</v>
      </c>
      <c r="B7" s="20"/>
      <c r="C7" s="20"/>
      <c r="D7" s="20"/>
      <c r="E7" s="20">
        <v>7</v>
      </c>
      <c r="F7" s="20"/>
      <c r="G7" s="20">
        <v>-238</v>
      </c>
      <c r="H7" s="20">
        <v>13</v>
      </c>
      <c r="I7" s="20"/>
      <c r="J7" s="20">
        <v>212</v>
      </c>
      <c r="K7" s="20"/>
      <c r="L7" s="21">
        <f>SUM(B7:J7)</f>
        <v>-6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2</v>
      </c>
      <c r="C9" s="28">
        <v>0</v>
      </c>
      <c r="D9" s="28">
        <v>0</v>
      </c>
      <c r="E9" s="28">
        <v>4</v>
      </c>
      <c r="F9" s="28">
        <v>0</v>
      </c>
      <c r="G9" s="28">
        <v>73</v>
      </c>
      <c r="H9" s="28">
        <v>-184</v>
      </c>
      <c r="I9" s="28">
        <v>-385</v>
      </c>
      <c r="J9" s="28">
        <v>0</v>
      </c>
      <c r="K9" s="28"/>
      <c r="L9" s="29">
        <f>SUM(B9:J9)</f>
        <v>-490</v>
      </c>
    </row>
    <row r="10" spans="1:12" s="23" customFormat="1" ht="18" customHeight="1">
      <c r="A10" s="27" t="s">
        <v>14</v>
      </c>
      <c r="B10" s="28">
        <v>1315</v>
      </c>
      <c r="C10" s="28">
        <v>0</v>
      </c>
      <c r="D10" s="28">
        <v>0</v>
      </c>
      <c r="E10" s="28">
        <v>10</v>
      </c>
      <c r="F10" s="28">
        <v>1</v>
      </c>
      <c r="G10" s="28">
        <v>97</v>
      </c>
      <c r="H10" s="28">
        <v>67</v>
      </c>
      <c r="I10" s="28">
        <v>13</v>
      </c>
      <c r="J10" s="28">
        <v>0</v>
      </c>
      <c r="K10" s="28"/>
      <c r="L10" s="29">
        <f t="shared" ref="L10:L17" si="0">SUM(B10:J10)</f>
        <v>1503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-1</v>
      </c>
      <c r="C12" s="28">
        <v>0</v>
      </c>
      <c r="D12" s="28">
        <v>0</v>
      </c>
      <c r="E12" s="28">
        <v>1</v>
      </c>
      <c r="F12" s="28">
        <v>0</v>
      </c>
      <c r="G12" s="28">
        <v>2</v>
      </c>
      <c r="H12" s="28">
        <v>0</v>
      </c>
      <c r="I12" s="28">
        <v>-1</v>
      </c>
      <c r="J12" s="28">
        <v>0</v>
      </c>
      <c r="K12" s="28"/>
      <c r="L12" s="29">
        <f t="shared" si="0"/>
        <v>1</v>
      </c>
    </row>
    <row r="13" spans="1:12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4</v>
      </c>
      <c r="J13" s="28">
        <v>0</v>
      </c>
      <c r="K13" s="28"/>
      <c r="L13" s="29">
        <f t="shared" si="0"/>
        <v>13</v>
      </c>
    </row>
    <row r="14" spans="1:12" s="23" customFormat="1" ht="18" customHeight="1">
      <c r="A14" s="31" t="s">
        <v>18</v>
      </c>
      <c r="B14" s="28">
        <v>9</v>
      </c>
      <c r="C14" s="28">
        <v>0</v>
      </c>
      <c r="D14" s="28">
        <v>0</v>
      </c>
      <c r="E14" s="28">
        <v>1</v>
      </c>
      <c r="F14" s="28">
        <v>1</v>
      </c>
      <c r="G14" s="28">
        <v>1</v>
      </c>
      <c r="H14" s="28">
        <v>6</v>
      </c>
      <c r="I14" s="28">
        <v>17</v>
      </c>
      <c r="J14" s="28">
        <v>0</v>
      </c>
      <c r="K14" s="28"/>
      <c r="L14" s="29">
        <f t="shared" si="0"/>
        <v>35</v>
      </c>
    </row>
    <row r="15" spans="1:12" s="23" customFormat="1" ht="18" customHeight="1">
      <c r="A15" s="32" t="s">
        <v>19</v>
      </c>
      <c r="B15" s="28">
        <v>-37</v>
      </c>
      <c r="C15" s="28">
        <v>1028</v>
      </c>
      <c r="D15" s="28">
        <v>52</v>
      </c>
      <c r="E15" s="28">
        <v>-1</v>
      </c>
      <c r="F15" s="28">
        <v>-439</v>
      </c>
      <c r="G15" s="28">
        <v>-16</v>
      </c>
      <c r="H15" s="28">
        <v>0</v>
      </c>
      <c r="I15" s="28">
        <v>0</v>
      </c>
      <c r="J15" s="28">
        <v>0</v>
      </c>
      <c r="K15" s="28"/>
      <c r="L15" s="29">
        <f t="shared" si="0"/>
        <v>587</v>
      </c>
    </row>
    <row r="16" spans="1:12" s="23" customFormat="1" ht="18" customHeight="1">
      <c r="A16" s="32" t="s">
        <v>20</v>
      </c>
      <c r="B16" s="28">
        <v>-13</v>
      </c>
      <c r="C16" s="28">
        <v>107</v>
      </c>
      <c r="D16" s="28">
        <v>0</v>
      </c>
      <c r="E16" s="28">
        <v>-1</v>
      </c>
      <c r="F16" s="28">
        <v>0</v>
      </c>
      <c r="G16" s="28">
        <v>4</v>
      </c>
      <c r="H16" s="28">
        <v>5</v>
      </c>
      <c r="I16" s="28">
        <v>2</v>
      </c>
      <c r="J16" s="28">
        <v>0</v>
      </c>
      <c r="K16" s="28"/>
      <c r="L16" s="29">
        <f t="shared" si="0"/>
        <v>104</v>
      </c>
    </row>
    <row r="17" spans="1:12" s="23" customFormat="1" ht="18" customHeight="1">
      <c r="A17" s="27" t="s">
        <v>21</v>
      </c>
      <c r="B17" s="28">
        <v>69</v>
      </c>
      <c r="C17" s="28">
        <v>183</v>
      </c>
      <c r="D17" s="28">
        <v>0</v>
      </c>
      <c r="E17" s="28">
        <v>-6</v>
      </c>
      <c r="F17" s="28">
        <v>2</v>
      </c>
      <c r="G17" s="28">
        <v>-26</v>
      </c>
      <c r="H17" s="28">
        <v>-2</v>
      </c>
      <c r="I17" s="28">
        <v>-6</v>
      </c>
      <c r="J17" s="28">
        <v>0</v>
      </c>
      <c r="K17" s="28"/>
      <c r="L17" s="29">
        <f t="shared" si="0"/>
        <v>214</v>
      </c>
    </row>
    <row r="18" spans="1:12" s="18" customFormat="1" ht="18" customHeight="1">
      <c r="A18" s="33" t="s">
        <v>22</v>
      </c>
      <c r="B18" s="34">
        <f>SUM(B9:B17)</f>
        <v>1353</v>
      </c>
      <c r="C18" s="34">
        <f t="shared" ref="C18:L18" si="1">SUM(C9:C17)</f>
        <v>1318</v>
      </c>
      <c r="D18" s="34">
        <f t="shared" si="1"/>
        <v>52</v>
      </c>
      <c r="E18" s="34">
        <f t="shared" si="1"/>
        <v>8</v>
      </c>
      <c r="F18" s="34">
        <f t="shared" si="1"/>
        <v>-435</v>
      </c>
      <c r="G18" s="34">
        <f t="shared" si="1"/>
        <v>135</v>
      </c>
      <c r="H18" s="34">
        <f t="shared" si="1"/>
        <v>-108</v>
      </c>
      <c r="I18" s="34">
        <f t="shared" si="1"/>
        <v>-356</v>
      </c>
      <c r="J18" s="34">
        <f t="shared" si="1"/>
        <v>0</v>
      </c>
      <c r="K18" s="34">
        <f t="shared" si="1"/>
        <v>0</v>
      </c>
      <c r="L18" s="35">
        <f t="shared" si="1"/>
        <v>1967</v>
      </c>
    </row>
    <row r="19" spans="1:12" s="18" customFormat="1" ht="18" customHeight="1">
      <c r="A19" s="24" t="s">
        <v>23</v>
      </c>
      <c r="B19" s="36">
        <f>+B18+B7+B6</f>
        <v>5098</v>
      </c>
      <c r="C19" s="36">
        <f t="shared" ref="C19:L19" si="2">+C18+C7+C6</f>
        <v>636</v>
      </c>
      <c r="D19" s="36">
        <f t="shared" si="2"/>
        <v>50</v>
      </c>
      <c r="E19" s="36">
        <f t="shared" si="2"/>
        <v>327</v>
      </c>
      <c r="F19" s="36">
        <f t="shared" si="2"/>
        <v>399</v>
      </c>
      <c r="G19" s="36">
        <f t="shared" si="2"/>
        <v>19</v>
      </c>
      <c r="H19" s="36">
        <f t="shared" si="2"/>
        <v>-390</v>
      </c>
      <c r="I19" s="36">
        <f t="shared" si="2"/>
        <v>-119</v>
      </c>
      <c r="J19" s="36">
        <f t="shared" si="2"/>
        <v>192</v>
      </c>
      <c r="K19" s="36">
        <f t="shared" si="2"/>
        <v>0</v>
      </c>
      <c r="L19" s="37">
        <f t="shared" si="2"/>
        <v>6212</v>
      </c>
    </row>
    <row r="20" spans="1:12" s="23" customFormat="1" ht="18" customHeight="1">
      <c r="A20" s="15" t="s">
        <v>24</v>
      </c>
      <c r="B20" s="38">
        <v>1885</v>
      </c>
      <c r="C20" s="38">
        <v>23</v>
      </c>
      <c r="D20" s="38"/>
      <c r="E20" s="38">
        <v>-14</v>
      </c>
      <c r="F20" s="38">
        <v>-8</v>
      </c>
      <c r="G20" s="38">
        <v>125</v>
      </c>
      <c r="H20" s="38"/>
      <c r="I20" s="38"/>
      <c r="J20" s="38"/>
      <c r="K20" s="38"/>
      <c r="L20" s="39">
        <f>SUM(B20:J20)</f>
        <v>2011</v>
      </c>
    </row>
    <row r="21" spans="1:12" s="23" customFormat="1" ht="18" customHeight="1">
      <c r="A21" s="40" t="s">
        <v>25</v>
      </c>
      <c r="B21" s="41">
        <f>+B20+B19</f>
        <v>6983</v>
      </c>
      <c r="C21" s="41">
        <f t="shared" ref="C21:L21" si="3">+C20+C19</f>
        <v>659</v>
      </c>
      <c r="D21" s="41">
        <f t="shared" si="3"/>
        <v>50</v>
      </c>
      <c r="E21" s="41">
        <f t="shared" si="3"/>
        <v>313</v>
      </c>
      <c r="F21" s="41">
        <f t="shared" si="3"/>
        <v>391</v>
      </c>
      <c r="G21" s="41">
        <f t="shared" si="3"/>
        <v>144</v>
      </c>
      <c r="H21" s="41">
        <f t="shared" si="3"/>
        <v>-390</v>
      </c>
      <c r="I21" s="41">
        <f t="shared" si="3"/>
        <v>-119</v>
      </c>
      <c r="J21" s="41">
        <f t="shared" si="3"/>
        <v>192</v>
      </c>
      <c r="K21" s="41">
        <f t="shared" si="3"/>
        <v>0</v>
      </c>
      <c r="L21" s="42">
        <f t="shared" si="3"/>
        <v>8223</v>
      </c>
    </row>
    <row r="22" spans="1:12" s="23" customFormat="1" ht="18" customHeight="1">
      <c r="A22" s="43" t="s">
        <v>26</v>
      </c>
      <c r="B22" s="28">
        <v>-176</v>
      </c>
      <c r="C22" s="28">
        <v>-4</v>
      </c>
      <c r="D22" s="28">
        <v>0</v>
      </c>
      <c r="E22" s="28">
        <v>-11</v>
      </c>
      <c r="F22" s="28">
        <v>-14</v>
      </c>
      <c r="G22" s="28">
        <v>12</v>
      </c>
      <c r="H22" s="28">
        <v>-7</v>
      </c>
      <c r="I22" s="28">
        <v>-116</v>
      </c>
      <c r="J22" s="28"/>
      <c r="K22" s="28"/>
      <c r="L22" s="29">
        <f>SUM(B22:J22)</f>
        <v>-316</v>
      </c>
    </row>
    <row r="23" spans="1:12" s="23" customFormat="1" ht="18" customHeight="1">
      <c r="A23" s="43" t="s">
        <v>27</v>
      </c>
      <c r="B23" s="28">
        <v>-207</v>
      </c>
      <c r="C23" s="28">
        <v>10</v>
      </c>
      <c r="D23" s="28"/>
      <c r="E23" s="28">
        <v>-2</v>
      </c>
      <c r="F23" s="28">
        <v>-14</v>
      </c>
      <c r="G23" s="28">
        <v>-30</v>
      </c>
      <c r="H23" s="28"/>
      <c r="I23" s="28"/>
      <c r="J23" s="28"/>
      <c r="K23" s="28"/>
      <c r="L23" s="29">
        <f>SUM(B23:J23)</f>
        <v>-243</v>
      </c>
    </row>
    <row r="24" spans="1:12" s="23" customFormat="1" ht="18" customHeight="1">
      <c r="A24" s="43" t="s">
        <v>28</v>
      </c>
      <c r="B24" s="28">
        <v>-1124</v>
      </c>
      <c r="C24" s="28">
        <v>-6</v>
      </c>
      <c r="D24" s="28"/>
      <c r="E24" s="28">
        <v>0</v>
      </c>
      <c r="F24" s="28">
        <v>1</v>
      </c>
      <c r="G24" s="28">
        <v>9</v>
      </c>
      <c r="H24" s="28"/>
      <c r="I24" s="28"/>
      <c r="J24" s="28"/>
      <c r="K24" s="28"/>
      <c r="L24" s="29">
        <f>SUM(B24:J24)</f>
        <v>-1120</v>
      </c>
    </row>
    <row r="25" spans="1:12" s="23" customFormat="1" ht="18" customHeight="1">
      <c r="A25" s="43" t="s">
        <v>29</v>
      </c>
      <c r="B25" s="28">
        <f>+B20+B23+B24</f>
        <v>554</v>
      </c>
      <c r="C25" s="28">
        <f t="shared" ref="C25:L25" si="4">+C20+C23+C24</f>
        <v>27</v>
      </c>
      <c r="D25" s="28">
        <f t="shared" si="4"/>
        <v>0</v>
      </c>
      <c r="E25" s="28">
        <f t="shared" si="4"/>
        <v>-16</v>
      </c>
      <c r="F25" s="28">
        <f t="shared" si="4"/>
        <v>-21</v>
      </c>
      <c r="G25" s="28">
        <f t="shared" si="4"/>
        <v>104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648</v>
      </c>
    </row>
    <row r="26" spans="1:12" s="45" customFormat="1" ht="18" customHeight="1">
      <c r="A26" s="40" t="s">
        <v>30</v>
      </c>
      <c r="B26" s="41">
        <f>+B19+B22+B25</f>
        <v>5476</v>
      </c>
      <c r="C26" s="41">
        <f t="shared" ref="C26:L26" si="5">+C19+C22+C25</f>
        <v>659</v>
      </c>
      <c r="D26" s="41">
        <f t="shared" si="5"/>
        <v>50</v>
      </c>
      <c r="E26" s="41">
        <f t="shared" si="5"/>
        <v>300</v>
      </c>
      <c r="F26" s="41">
        <f t="shared" si="5"/>
        <v>364</v>
      </c>
      <c r="G26" s="41">
        <f t="shared" si="5"/>
        <v>135</v>
      </c>
      <c r="H26" s="41">
        <f t="shared" si="5"/>
        <v>-397</v>
      </c>
      <c r="I26" s="41">
        <f t="shared" si="5"/>
        <v>-235</v>
      </c>
      <c r="J26" s="41">
        <f t="shared" si="5"/>
        <v>192</v>
      </c>
      <c r="K26" s="41"/>
      <c r="L26" s="42">
        <f t="shared" si="5"/>
        <v>6544</v>
      </c>
    </row>
    <row r="27" spans="1:12" s="23" customFormat="1" ht="18" customHeight="1">
      <c r="A27" s="46" t="s">
        <v>31</v>
      </c>
      <c r="B27" s="47">
        <v>-2971</v>
      </c>
      <c r="C27" s="47">
        <v>-270</v>
      </c>
      <c r="D27" s="47">
        <v>-14</v>
      </c>
      <c r="E27" s="47">
        <v>-99</v>
      </c>
      <c r="F27" s="47">
        <v>-122</v>
      </c>
      <c r="G27" s="47">
        <v>-13</v>
      </c>
      <c r="H27" s="47">
        <v>91</v>
      </c>
      <c r="I27" s="47">
        <v>44</v>
      </c>
      <c r="J27" s="47">
        <v>-53</v>
      </c>
      <c r="K27" s="47"/>
      <c r="L27" s="48">
        <f>SUM(B27:J27)</f>
        <v>-3407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52.1</v>
      </c>
    </row>
    <row r="29" spans="1:12" s="45" customFormat="1" ht="18" customHeight="1">
      <c r="A29" s="53" t="s">
        <v>32</v>
      </c>
      <c r="B29" s="54">
        <f>+B26+B27</f>
        <v>2505</v>
      </c>
      <c r="C29" s="54">
        <f t="shared" ref="C29:L29" si="6">+C26+C27</f>
        <v>389</v>
      </c>
      <c r="D29" s="54">
        <f t="shared" si="6"/>
        <v>36</v>
      </c>
      <c r="E29" s="54">
        <f t="shared" si="6"/>
        <v>201</v>
      </c>
      <c r="F29" s="54">
        <f t="shared" si="6"/>
        <v>242</v>
      </c>
      <c r="G29" s="54">
        <f t="shared" si="6"/>
        <v>122</v>
      </c>
      <c r="H29" s="54">
        <f t="shared" si="6"/>
        <v>-306</v>
      </c>
      <c r="I29" s="54">
        <f t="shared" si="6"/>
        <v>-191</v>
      </c>
      <c r="J29" s="54">
        <f t="shared" si="6"/>
        <v>139</v>
      </c>
      <c r="K29" s="54">
        <f t="shared" si="6"/>
        <v>0</v>
      </c>
      <c r="L29" s="55">
        <f t="shared" si="6"/>
        <v>3137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36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3101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1872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-4</v>
      </c>
    </row>
    <row r="35" spans="1:12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1233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3101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 ht="12.5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  <row r="42" spans="1:12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DA13-335B-4264-BAD2-752ACB127862}">
  <dimension ref="A1:M42"/>
  <sheetViews>
    <sheetView showGridLines="0" showZeros="0" zoomScale="90" zoomScaleNormal="90" workbookViewId="0"/>
  </sheetViews>
  <sheetFormatPr defaultRowHeight="13"/>
  <cols>
    <col min="1" max="1" width="83.5" style="9" customWidth="1"/>
    <col min="2" max="2" width="10.19921875" style="74" customWidth="1"/>
    <col min="3" max="3" width="9.796875" style="74" customWidth="1"/>
    <col min="4" max="8" width="9.5" style="74" customWidth="1"/>
    <col min="9" max="9" width="9.796875" style="74" customWidth="1"/>
    <col min="10" max="10" width="13.5" style="74" customWidth="1"/>
    <col min="11" max="11" width="1.5" style="74" customWidth="1"/>
    <col min="12" max="12" width="10.5" style="74" customWidth="1"/>
    <col min="257" max="257" width="95.796875" bestFit="1" customWidth="1"/>
    <col min="258" max="258" width="10.19921875" customWidth="1"/>
    <col min="259" max="259" width="9.796875" customWidth="1"/>
    <col min="260" max="264" width="9.5" customWidth="1"/>
    <col min="265" max="265" width="9.796875" customWidth="1"/>
    <col min="266" max="266" width="13.5" customWidth="1"/>
    <col min="267" max="267" width="1.5" customWidth="1"/>
    <col min="268" max="268" width="10.5" customWidth="1"/>
    <col min="513" max="513" width="95.796875" bestFit="1" customWidth="1"/>
    <col min="514" max="514" width="10.19921875" customWidth="1"/>
    <col min="515" max="515" width="9.796875" customWidth="1"/>
    <col min="516" max="520" width="9.5" customWidth="1"/>
    <col min="521" max="521" width="9.796875" customWidth="1"/>
    <col min="522" max="522" width="13.5" customWidth="1"/>
    <col min="523" max="523" width="1.5" customWidth="1"/>
    <col min="524" max="524" width="10.5" customWidth="1"/>
    <col min="769" max="769" width="95.796875" bestFit="1" customWidth="1"/>
    <col min="770" max="770" width="10.19921875" customWidth="1"/>
    <col min="771" max="771" width="9.796875" customWidth="1"/>
    <col min="772" max="776" width="9.5" customWidth="1"/>
    <col min="777" max="777" width="9.796875" customWidth="1"/>
    <col min="778" max="778" width="13.5" customWidth="1"/>
    <col min="779" max="779" width="1.5" customWidth="1"/>
    <col min="780" max="780" width="10.5" customWidth="1"/>
    <col min="1025" max="1025" width="95.796875" bestFit="1" customWidth="1"/>
    <col min="1026" max="1026" width="10.19921875" customWidth="1"/>
    <col min="1027" max="1027" width="9.796875" customWidth="1"/>
    <col min="1028" max="1032" width="9.5" customWidth="1"/>
    <col min="1033" max="1033" width="9.796875" customWidth="1"/>
    <col min="1034" max="1034" width="13.5" customWidth="1"/>
    <col min="1035" max="1035" width="1.5" customWidth="1"/>
    <col min="1036" max="1036" width="10.5" customWidth="1"/>
    <col min="1281" max="1281" width="95.796875" bestFit="1" customWidth="1"/>
    <col min="1282" max="1282" width="10.19921875" customWidth="1"/>
    <col min="1283" max="1283" width="9.796875" customWidth="1"/>
    <col min="1284" max="1288" width="9.5" customWidth="1"/>
    <col min="1289" max="1289" width="9.796875" customWidth="1"/>
    <col min="1290" max="1290" width="13.5" customWidth="1"/>
    <col min="1291" max="1291" width="1.5" customWidth="1"/>
    <col min="1292" max="1292" width="10.5" customWidth="1"/>
    <col min="1537" max="1537" width="95.796875" bestFit="1" customWidth="1"/>
    <col min="1538" max="1538" width="10.19921875" customWidth="1"/>
    <col min="1539" max="1539" width="9.796875" customWidth="1"/>
    <col min="1540" max="1544" width="9.5" customWidth="1"/>
    <col min="1545" max="1545" width="9.796875" customWidth="1"/>
    <col min="1546" max="1546" width="13.5" customWidth="1"/>
    <col min="1547" max="1547" width="1.5" customWidth="1"/>
    <col min="1548" max="1548" width="10.5" customWidth="1"/>
    <col min="1793" max="1793" width="95.796875" bestFit="1" customWidth="1"/>
    <col min="1794" max="1794" width="10.19921875" customWidth="1"/>
    <col min="1795" max="1795" width="9.796875" customWidth="1"/>
    <col min="1796" max="1800" width="9.5" customWidth="1"/>
    <col min="1801" max="1801" width="9.796875" customWidth="1"/>
    <col min="1802" max="1802" width="13.5" customWidth="1"/>
    <col min="1803" max="1803" width="1.5" customWidth="1"/>
    <col min="1804" max="1804" width="10.5" customWidth="1"/>
    <col min="2049" max="2049" width="95.796875" bestFit="1" customWidth="1"/>
    <col min="2050" max="2050" width="10.19921875" customWidth="1"/>
    <col min="2051" max="2051" width="9.796875" customWidth="1"/>
    <col min="2052" max="2056" width="9.5" customWidth="1"/>
    <col min="2057" max="2057" width="9.796875" customWidth="1"/>
    <col min="2058" max="2058" width="13.5" customWidth="1"/>
    <col min="2059" max="2059" width="1.5" customWidth="1"/>
    <col min="2060" max="2060" width="10.5" customWidth="1"/>
    <col min="2305" max="2305" width="95.796875" bestFit="1" customWidth="1"/>
    <col min="2306" max="2306" width="10.19921875" customWidth="1"/>
    <col min="2307" max="2307" width="9.796875" customWidth="1"/>
    <col min="2308" max="2312" width="9.5" customWidth="1"/>
    <col min="2313" max="2313" width="9.796875" customWidth="1"/>
    <col min="2314" max="2314" width="13.5" customWidth="1"/>
    <col min="2315" max="2315" width="1.5" customWidth="1"/>
    <col min="2316" max="2316" width="10.5" customWidth="1"/>
    <col min="2561" max="2561" width="95.796875" bestFit="1" customWidth="1"/>
    <col min="2562" max="2562" width="10.19921875" customWidth="1"/>
    <col min="2563" max="2563" width="9.796875" customWidth="1"/>
    <col min="2564" max="2568" width="9.5" customWidth="1"/>
    <col min="2569" max="2569" width="9.796875" customWidth="1"/>
    <col min="2570" max="2570" width="13.5" customWidth="1"/>
    <col min="2571" max="2571" width="1.5" customWidth="1"/>
    <col min="2572" max="2572" width="10.5" customWidth="1"/>
    <col min="2817" max="2817" width="95.796875" bestFit="1" customWidth="1"/>
    <col min="2818" max="2818" width="10.19921875" customWidth="1"/>
    <col min="2819" max="2819" width="9.796875" customWidth="1"/>
    <col min="2820" max="2824" width="9.5" customWidth="1"/>
    <col min="2825" max="2825" width="9.796875" customWidth="1"/>
    <col min="2826" max="2826" width="13.5" customWidth="1"/>
    <col min="2827" max="2827" width="1.5" customWidth="1"/>
    <col min="2828" max="2828" width="10.5" customWidth="1"/>
    <col min="3073" max="3073" width="95.796875" bestFit="1" customWidth="1"/>
    <col min="3074" max="3074" width="10.19921875" customWidth="1"/>
    <col min="3075" max="3075" width="9.796875" customWidth="1"/>
    <col min="3076" max="3080" width="9.5" customWidth="1"/>
    <col min="3081" max="3081" width="9.796875" customWidth="1"/>
    <col min="3082" max="3082" width="13.5" customWidth="1"/>
    <col min="3083" max="3083" width="1.5" customWidth="1"/>
    <col min="3084" max="3084" width="10.5" customWidth="1"/>
    <col min="3329" max="3329" width="95.796875" bestFit="1" customWidth="1"/>
    <col min="3330" max="3330" width="10.19921875" customWidth="1"/>
    <col min="3331" max="3331" width="9.796875" customWidth="1"/>
    <col min="3332" max="3336" width="9.5" customWidth="1"/>
    <col min="3337" max="3337" width="9.796875" customWidth="1"/>
    <col min="3338" max="3338" width="13.5" customWidth="1"/>
    <col min="3339" max="3339" width="1.5" customWidth="1"/>
    <col min="3340" max="3340" width="10.5" customWidth="1"/>
    <col min="3585" max="3585" width="95.796875" bestFit="1" customWidth="1"/>
    <col min="3586" max="3586" width="10.19921875" customWidth="1"/>
    <col min="3587" max="3587" width="9.796875" customWidth="1"/>
    <col min="3588" max="3592" width="9.5" customWidth="1"/>
    <col min="3593" max="3593" width="9.796875" customWidth="1"/>
    <col min="3594" max="3594" width="13.5" customWidth="1"/>
    <col min="3595" max="3595" width="1.5" customWidth="1"/>
    <col min="3596" max="3596" width="10.5" customWidth="1"/>
    <col min="3841" max="3841" width="95.796875" bestFit="1" customWidth="1"/>
    <col min="3842" max="3842" width="10.19921875" customWidth="1"/>
    <col min="3843" max="3843" width="9.796875" customWidth="1"/>
    <col min="3844" max="3848" width="9.5" customWidth="1"/>
    <col min="3849" max="3849" width="9.796875" customWidth="1"/>
    <col min="3850" max="3850" width="13.5" customWidth="1"/>
    <col min="3851" max="3851" width="1.5" customWidth="1"/>
    <col min="3852" max="3852" width="10.5" customWidth="1"/>
    <col min="4097" max="4097" width="95.796875" bestFit="1" customWidth="1"/>
    <col min="4098" max="4098" width="10.19921875" customWidth="1"/>
    <col min="4099" max="4099" width="9.796875" customWidth="1"/>
    <col min="4100" max="4104" width="9.5" customWidth="1"/>
    <col min="4105" max="4105" width="9.796875" customWidth="1"/>
    <col min="4106" max="4106" width="13.5" customWidth="1"/>
    <col min="4107" max="4107" width="1.5" customWidth="1"/>
    <col min="4108" max="4108" width="10.5" customWidth="1"/>
    <col min="4353" max="4353" width="95.796875" bestFit="1" customWidth="1"/>
    <col min="4354" max="4354" width="10.19921875" customWidth="1"/>
    <col min="4355" max="4355" width="9.796875" customWidth="1"/>
    <col min="4356" max="4360" width="9.5" customWidth="1"/>
    <col min="4361" max="4361" width="9.796875" customWidth="1"/>
    <col min="4362" max="4362" width="13.5" customWidth="1"/>
    <col min="4363" max="4363" width="1.5" customWidth="1"/>
    <col min="4364" max="4364" width="10.5" customWidth="1"/>
    <col min="4609" max="4609" width="95.796875" bestFit="1" customWidth="1"/>
    <col min="4610" max="4610" width="10.19921875" customWidth="1"/>
    <col min="4611" max="4611" width="9.796875" customWidth="1"/>
    <col min="4612" max="4616" width="9.5" customWidth="1"/>
    <col min="4617" max="4617" width="9.796875" customWidth="1"/>
    <col min="4618" max="4618" width="13.5" customWidth="1"/>
    <col min="4619" max="4619" width="1.5" customWidth="1"/>
    <col min="4620" max="4620" width="10.5" customWidth="1"/>
    <col min="4865" max="4865" width="95.796875" bestFit="1" customWidth="1"/>
    <col min="4866" max="4866" width="10.19921875" customWidth="1"/>
    <col min="4867" max="4867" width="9.796875" customWidth="1"/>
    <col min="4868" max="4872" width="9.5" customWidth="1"/>
    <col min="4873" max="4873" width="9.796875" customWidth="1"/>
    <col min="4874" max="4874" width="13.5" customWidth="1"/>
    <col min="4875" max="4875" width="1.5" customWidth="1"/>
    <col min="4876" max="4876" width="10.5" customWidth="1"/>
    <col min="5121" max="5121" width="95.796875" bestFit="1" customWidth="1"/>
    <col min="5122" max="5122" width="10.19921875" customWidth="1"/>
    <col min="5123" max="5123" width="9.796875" customWidth="1"/>
    <col min="5124" max="5128" width="9.5" customWidth="1"/>
    <col min="5129" max="5129" width="9.796875" customWidth="1"/>
    <col min="5130" max="5130" width="13.5" customWidth="1"/>
    <col min="5131" max="5131" width="1.5" customWidth="1"/>
    <col min="5132" max="5132" width="10.5" customWidth="1"/>
    <col min="5377" max="5377" width="95.796875" bestFit="1" customWidth="1"/>
    <col min="5378" max="5378" width="10.19921875" customWidth="1"/>
    <col min="5379" max="5379" width="9.796875" customWidth="1"/>
    <col min="5380" max="5384" width="9.5" customWidth="1"/>
    <col min="5385" max="5385" width="9.796875" customWidth="1"/>
    <col min="5386" max="5386" width="13.5" customWidth="1"/>
    <col min="5387" max="5387" width="1.5" customWidth="1"/>
    <col min="5388" max="5388" width="10.5" customWidth="1"/>
    <col min="5633" max="5633" width="95.796875" bestFit="1" customWidth="1"/>
    <col min="5634" max="5634" width="10.19921875" customWidth="1"/>
    <col min="5635" max="5635" width="9.796875" customWidth="1"/>
    <col min="5636" max="5640" width="9.5" customWidth="1"/>
    <col min="5641" max="5641" width="9.796875" customWidth="1"/>
    <col min="5642" max="5642" width="13.5" customWidth="1"/>
    <col min="5643" max="5643" width="1.5" customWidth="1"/>
    <col min="5644" max="5644" width="10.5" customWidth="1"/>
    <col min="5889" max="5889" width="95.796875" bestFit="1" customWidth="1"/>
    <col min="5890" max="5890" width="10.19921875" customWidth="1"/>
    <col min="5891" max="5891" width="9.796875" customWidth="1"/>
    <col min="5892" max="5896" width="9.5" customWidth="1"/>
    <col min="5897" max="5897" width="9.796875" customWidth="1"/>
    <col min="5898" max="5898" width="13.5" customWidth="1"/>
    <col min="5899" max="5899" width="1.5" customWidth="1"/>
    <col min="5900" max="5900" width="10.5" customWidth="1"/>
    <col min="6145" max="6145" width="95.796875" bestFit="1" customWidth="1"/>
    <col min="6146" max="6146" width="10.19921875" customWidth="1"/>
    <col min="6147" max="6147" width="9.796875" customWidth="1"/>
    <col min="6148" max="6152" width="9.5" customWidth="1"/>
    <col min="6153" max="6153" width="9.796875" customWidth="1"/>
    <col min="6154" max="6154" width="13.5" customWidth="1"/>
    <col min="6155" max="6155" width="1.5" customWidth="1"/>
    <col min="6156" max="6156" width="10.5" customWidth="1"/>
    <col min="6401" max="6401" width="95.796875" bestFit="1" customWidth="1"/>
    <col min="6402" max="6402" width="10.19921875" customWidth="1"/>
    <col min="6403" max="6403" width="9.796875" customWidth="1"/>
    <col min="6404" max="6408" width="9.5" customWidth="1"/>
    <col min="6409" max="6409" width="9.796875" customWidth="1"/>
    <col min="6410" max="6410" width="13.5" customWidth="1"/>
    <col min="6411" max="6411" width="1.5" customWidth="1"/>
    <col min="6412" max="6412" width="10.5" customWidth="1"/>
    <col min="6657" max="6657" width="95.796875" bestFit="1" customWidth="1"/>
    <col min="6658" max="6658" width="10.19921875" customWidth="1"/>
    <col min="6659" max="6659" width="9.796875" customWidth="1"/>
    <col min="6660" max="6664" width="9.5" customWidth="1"/>
    <col min="6665" max="6665" width="9.796875" customWidth="1"/>
    <col min="6666" max="6666" width="13.5" customWidth="1"/>
    <col min="6667" max="6667" width="1.5" customWidth="1"/>
    <col min="6668" max="6668" width="10.5" customWidth="1"/>
    <col min="6913" max="6913" width="95.796875" bestFit="1" customWidth="1"/>
    <col min="6914" max="6914" width="10.19921875" customWidth="1"/>
    <col min="6915" max="6915" width="9.796875" customWidth="1"/>
    <col min="6916" max="6920" width="9.5" customWidth="1"/>
    <col min="6921" max="6921" width="9.796875" customWidth="1"/>
    <col min="6922" max="6922" width="13.5" customWidth="1"/>
    <col min="6923" max="6923" width="1.5" customWidth="1"/>
    <col min="6924" max="6924" width="10.5" customWidth="1"/>
    <col min="7169" max="7169" width="95.796875" bestFit="1" customWidth="1"/>
    <col min="7170" max="7170" width="10.19921875" customWidth="1"/>
    <col min="7171" max="7171" width="9.796875" customWidth="1"/>
    <col min="7172" max="7176" width="9.5" customWidth="1"/>
    <col min="7177" max="7177" width="9.796875" customWidth="1"/>
    <col min="7178" max="7178" width="13.5" customWidth="1"/>
    <col min="7179" max="7179" width="1.5" customWidth="1"/>
    <col min="7180" max="7180" width="10.5" customWidth="1"/>
    <col min="7425" max="7425" width="95.796875" bestFit="1" customWidth="1"/>
    <col min="7426" max="7426" width="10.19921875" customWidth="1"/>
    <col min="7427" max="7427" width="9.796875" customWidth="1"/>
    <col min="7428" max="7432" width="9.5" customWidth="1"/>
    <col min="7433" max="7433" width="9.796875" customWidth="1"/>
    <col min="7434" max="7434" width="13.5" customWidth="1"/>
    <col min="7435" max="7435" width="1.5" customWidth="1"/>
    <col min="7436" max="7436" width="10.5" customWidth="1"/>
    <col min="7681" max="7681" width="95.796875" bestFit="1" customWidth="1"/>
    <col min="7682" max="7682" width="10.19921875" customWidth="1"/>
    <col min="7683" max="7683" width="9.796875" customWidth="1"/>
    <col min="7684" max="7688" width="9.5" customWidth="1"/>
    <col min="7689" max="7689" width="9.796875" customWidth="1"/>
    <col min="7690" max="7690" width="13.5" customWidth="1"/>
    <col min="7691" max="7691" width="1.5" customWidth="1"/>
    <col min="7692" max="7692" width="10.5" customWidth="1"/>
    <col min="7937" max="7937" width="95.796875" bestFit="1" customWidth="1"/>
    <col min="7938" max="7938" width="10.19921875" customWidth="1"/>
    <col min="7939" max="7939" width="9.796875" customWidth="1"/>
    <col min="7940" max="7944" width="9.5" customWidth="1"/>
    <col min="7945" max="7945" width="9.796875" customWidth="1"/>
    <col min="7946" max="7946" width="13.5" customWidth="1"/>
    <col min="7947" max="7947" width="1.5" customWidth="1"/>
    <col min="7948" max="7948" width="10.5" customWidth="1"/>
    <col min="8193" max="8193" width="95.796875" bestFit="1" customWidth="1"/>
    <col min="8194" max="8194" width="10.19921875" customWidth="1"/>
    <col min="8195" max="8195" width="9.796875" customWidth="1"/>
    <col min="8196" max="8200" width="9.5" customWidth="1"/>
    <col min="8201" max="8201" width="9.796875" customWidth="1"/>
    <col min="8202" max="8202" width="13.5" customWidth="1"/>
    <col min="8203" max="8203" width="1.5" customWidth="1"/>
    <col min="8204" max="8204" width="10.5" customWidth="1"/>
    <col min="8449" max="8449" width="95.796875" bestFit="1" customWidth="1"/>
    <col min="8450" max="8450" width="10.19921875" customWidth="1"/>
    <col min="8451" max="8451" width="9.796875" customWidth="1"/>
    <col min="8452" max="8456" width="9.5" customWidth="1"/>
    <col min="8457" max="8457" width="9.796875" customWidth="1"/>
    <col min="8458" max="8458" width="13.5" customWidth="1"/>
    <col min="8459" max="8459" width="1.5" customWidth="1"/>
    <col min="8460" max="8460" width="10.5" customWidth="1"/>
    <col min="8705" max="8705" width="95.796875" bestFit="1" customWidth="1"/>
    <col min="8706" max="8706" width="10.19921875" customWidth="1"/>
    <col min="8707" max="8707" width="9.796875" customWidth="1"/>
    <col min="8708" max="8712" width="9.5" customWidth="1"/>
    <col min="8713" max="8713" width="9.796875" customWidth="1"/>
    <col min="8714" max="8714" width="13.5" customWidth="1"/>
    <col min="8715" max="8715" width="1.5" customWidth="1"/>
    <col min="8716" max="8716" width="10.5" customWidth="1"/>
    <col min="8961" max="8961" width="95.796875" bestFit="1" customWidth="1"/>
    <col min="8962" max="8962" width="10.19921875" customWidth="1"/>
    <col min="8963" max="8963" width="9.796875" customWidth="1"/>
    <col min="8964" max="8968" width="9.5" customWidth="1"/>
    <col min="8969" max="8969" width="9.796875" customWidth="1"/>
    <col min="8970" max="8970" width="13.5" customWidth="1"/>
    <col min="8971" max="8971" width="1.5" customWidth="1"/>
    <col min="8972" max="8972" width="10.5" customWidth="1"/>
    <col min="9217" max="9217" width="95.796875" bestFit="1" customWidth="1"/>
    <col min="9218" max="9218" width="10.19921875" customWidth="1"/>
    <col min="9219" max="9219" width="9.796875" customWidth="1"/>
    <col min="9220" max="9224" width="9.5" customWidth="1"/>
    <col min="9225" max="9225" width="9.796875" customWidth="1"/>
    <col min="9226" max="9226" width="13.5" customWidth="1"/>
    <col min="9227" max="9227" width="1.5" customWidth="1"/>
    <col min="9228" max="9228" width="10.5" customWidth="1"/>
    <col min="9473" max="9473" width="95.796875" bestFit="1" customWidth="1"/>
    <col min="9474" max="9474" width="10.19921875" customWidth="1"/>
    <col min="9475" max="9475" width="9.796875" customWidth="1"/>
    <col min="9476" max="9480" width="9.5" customWidth="1"/>
    <col min="9481" max="9481" width="9.796875" customWidth="1"/>
    <col min="9482" max="9482" width="13.5" customWidth="1"/>
    <col min="9483" max="9483" width="1.5" customWidth="1"/>
    <col min="9484" max="9484" width="10.5" customWidth="1"/>
    <col min="9729" max="9729" width="95.796875" bestFit="1" customWidth="1"/>
    <col min="9730" max="9730" width="10.19921875" customWidth="1"/>
    <col min="9731" max="9731" width="9.796875" customWidth="1"/>
    <col min="9732" max="9736" width="9.5" customWidth="1"/>
    <col min="9737" max="9737" width="9.796875" customWidth="1"/>
    <col min="9738" max="9738" width="13.5" customWidth="1"/>
    <col min="9739" max="9739" width="1.5" customWidth="1"/>
    <col min="9740" max="9740" width="10.5" customWidth="1"/>
    <col min="9985" max="9985" width="95.796875" bestFit="1" customWidth="1"/>
    <col min="9986" max="9986" width="10.19921875" customWidth="1"/>
    <col min="9987" max="9987" width="9.796875" customWidth="1"/>
    <col min="9988" max="9992" width="9.5" customWidth="1"/>
    <col min="9993" max="9993" width="9.796875" customWidth="1"/>
    <col min="9994" max="9994" width="13.5" customWidth="1"/>
    <col min="9995" max="9995" width="1.5" customWidth="1"/>
    <col min="9996" max="9996" width="10.5" customWidth="1"/>
    <col min="10241" max="10241" width="95.796875" bestFit="1" customWidth="1"/>
    <col min="10242" max="10242" width="10.19921875" customWidth="1"/>
    <col min="10243" max="10243" width="9.796875" customWidth="1"/>
    <col min="10244" max="10248" width="9.5" customWidth="1"/>
    <col min="10249" max="10249" width="9.796875" customWidth="1"/>
    <col min="10250" max="10250" width="13.5" customWidth="1"/>
    <col min="10251" max="10251" width="1.5" customWidth="1"/>
    <col min="10252" max="10252" width="10.5" customWidth="1"/>
    <col min="10497" max="10497" width="95.796875" bestFit="1" customWidth="1"/>
    <col min="10498" max="10498" width="10.19921875" customWidth="1"/>
    <col min="10499" max="10499" width="9.796875" customWidth="1"/>
    <col min="10500" max="10504" width="9.5" customWidth="1"/>
    <col min="10505" max="10505" width="9.796875" customWidth="1"/>
    <col min="10506" max="10506" width="13.5" customWidth="1"/>
    <col min="10507" max="10507" width="1.5" customWidth="1"/>
    <col min="10508" max="10508" width="10.5" customWidth="1"/>
    <col min="10753" max="10753" width="95.796875" bestFit="1" customWidth="1"/>
    <col min="10754" max="10754" width="10.19921875" customWidth="1"/>
    <col min="10755" max="10755" width="9.796875" customWidth="1"/>
    <col min="10756" max="10760" width="9.5" customWidth="1"/>
    <col min="10761" max="10761" width="9.796875" customWidth="1"/>
    <col min="10762" max="10762" width="13.5" customWidth="1"/>
    <col min="10763" max="10763" width="1.5" customWidth="1"/>
    <col min="10764" max="10764" width="10.5" customWidth="1"/>
    <col min="11009" max="11009" width="95.796875" bestFit="1" customWidth="1"/>
    <col min="11010" max="11010" width="10.19921875" customWidth="1"/>
    <col min="11011" max="11011" width="9.796875" customWidth="1"/>
    <col min="11012" max="11016" width="9.5" customWidth="1"/>
    <col min="11017" max="11017" width="9.796875" customWidth="1"/>
    <col min="11018" max="11018" width="13.5" customWidth="1"/>
    <col min="11019" max="11019" width="1.5" customWidth="1"/>
    <col min="11020" max="11020" width="10.5" customWidth="1"/>
    <col min="11265" max="11265" width="95.796875" bestFit="1" customWidth="1"/>
    <col min="11266" max="11266" width="10.19921875" customWidth="1"/>
    <col min="11267" max="11267" width="9.796875" customWidth="1"/>
    <col min="11268" max="11272" width="9.5" customWidth="1"/>
    <col min="11273" max="11273" width="9.796875" customWidth="1"/>
    <col min="11274" max="11274" width="13.5" customWidth="1"/>
    <col min="11275" max="11275" width="1.5" customWidth="1"/>
    <col min="11276" max="11276" width="10.5" customWidth="1"/>
    <col min="11521" max="11521" width="95.796875" bestFit="1" customWidth="1"/>
    <col min="11522" max="11522" width="10.19921875" customWidth="1"/>
    <col min="11523" max="11523" width="9.796875" customWidth="1"/>
    <col min="11524" max="11528" width="9.5" customWidth="1"/>
    <col min="11529" max="11529" width="9.796875" customWidth="1"/>
    <col min="11530" max="11530" width="13.5" customWidth="1"/>
    <col min="11531" max="11531" width="1.5" customWidth="1"/>
    <col min="11532" max="11532" width="10.5" customWidth="1"/>
    <col min="11777" max="11777" width="95.796875" bestFit="1" customWidth="1"/>
    <col min="11778" max="11778" width="10.19921875" customWidth="1"/>
    <col min="11779" max="11779" width="9.796875" customWidth="1"/>
    <col min="11780" max="11784" width="9.5" customWidth="1"/>
    <col min="11785" max="11785" width="9.796875" customWidth="1"/>
    <col min="11786" max="11786" width="13.5" customWidth="1"/>
    <col min="11787" max="11787" width="1.5" customWidth="1"/>
    <col min="11788" max="11788" width="10.5" customWidth="1"/>
    <col min="12033" max="12033" width="95.796875" bestFit="1" customWidth="1"/>
    <col min="12034" max="12034" width="10.19921875" customWidth="1"/>
    <col min="12035" max="12035" width="9.796875" customWidth="1"/>
    <col min="12036" max="12040" width="9.5" customWidth="1"/>
    <col min="12041" max="12041" width="9.796875" customWidth="1"/>
    <col min="12042" max="12042" width="13.5" customWidth="1"/>
    <col min="12043" max="12043" width="1.5" customWidth="1"/>
    <col min="12044" max="12044" width="10.5" customWidth="1"/>
    <col min="12289" max="12289" width="95.796875" bestFit="1" customWidth="1"/>
    <col min="12290" max="12290" width="10.19921875" customWidth="1"/>
    <col min="12291" max="12291" width="9.796875" customWidth="1"/>
    <col min="12292" max="12296" width="9.5" customWidth="1"/>
    <col min="12297" max="12297" width="9.796875" customWidth="1"/>
    <col min="12298" max="12298" width="13.5" customWidth="1"/>
    <col min="12299" max="12299" width="1.5" customWidth="1"/>
    <col min="12300" max="12300" width="10.5" customWidth="1"/>
    <col min="12545" max="12545" width="95.796875" bestFit="1" customWidth="1"/>
    <col min="12546" max="12546" width="10.19921875" customWidth="1"/>
    <col min="12547" max="12547" width="9.796875" customWidth="1"/>
    <col min="12548" max="12552" width="9.5" customWidth="1"/>
    <col min="12553" max="12553" width="9.796875" customWidth="1"/>
    <col min="12554" max="12554" width="13.5" customWidth="1"/>
    <col min="12555" max="12555" width="1.5" customWidth="1"/>
    <col min="12556" max="12556" width="10.5" customWidth="1"/>
    <col min="12801" max="12801" width="95.796875" bestFit="1" customWidth="1"/>
    <col min="12802" max="12802" width="10.19921875" customWidth="1"/>
    <col min="12803" max="12803" width="9.796875" customWidth="1"/>
    <col min="12804" max="12808" width="9.5" customWidth="1"/>
    <col min="12809" max="12809" width="9.796875" customWidth="1"/>
    <col min="12810" max="12810" width="13.5" customWidth="1"/>
    <col min="12811" max="12811" width="1.5" customWidth="1"/>
    <col min="12812" max="12812" width="10.5" customWidth="1"/>
    <col min="13057" max="13057" width="95.796875" bestFit="1" customWidth="1"/>
    <col min="13058" max="13058" width="10.19921875" customWidth="1"/>
    <col min="13059" max="13059" width="9.796875" customWidth="1"/>
    <col min="13060" max="13064" width="9.5" customWidth="1"/>
    <col min="13065" max="13065" width="9.796875" customWidth="1"/>
    <col min="13066" max="13066" width="13.5" customWidth="1"/>
    <col min="13067" max="13067" width="1.5" customWidth="1"/>
    <col min="13068" max="13068" width="10.5" customWidth="1"/>
    <col min="13313" max="13313" width="95.796875" bestFit="1" customWidth="1"/>
    <col min="13314" max="13314" width="10.19921875" customWidth="1"/>
    <col min="13315" max="13315" width="9.796875" customWidth="1"/>
    <col min="13316" max="13320" width="9.5" customWidth="1"/>
    <col min="13321" max="13321" width="9.796875" customWidth="1"/>
    <col min="13322" max="13322" width="13.5" customWidth="1"/>
    <col min="13323" max="13323" width="1.5" customWidth="1"/>
    <col min="13324" max="13324" width="10.5" customWidth="1"/>
    <col min="13569" max="13569" width="95.796875" bestFit="1" customWidth="1"/>
    <col min="13570" max="13570" width="10.19921875" customWidth="1"/>
    <col min="13571" max="13571" width="9.796875" customWidth="1"/>
    <col min="13572" max="13576" width="9.5" customWidth="1"/>
    <col min="13577" max="13577" width="9.796875" customWidth="1"/>
    <col min="13578" max="13578" width="13.5" customWidth="1"/>
    <col min="13579" max="13579" width="1.5" customWidth="1"/>
    <col min="13580" max="13580" width="10.5" customWidth="1"/>
    <col min="13825" max="13825" width="95.796875" bestFit="1" customWidth="1"/>
    <col min="13826" max="13826" width="10.19921875" customWidth="1"/>
    <col min="13827" max="13827" width="9.796875" customWidth="1"/>
    <col min="13828" max="13832" width="9.5" customWidth="1"/>
    <col min="13833" max="13833" width="9.796875" customWidth="1"/>
    <col min="13834" max="13834" width="13.5" customWidth="1"/>
    <col min="13835" max="13835" width="1.5" customWidth="1"/>
    <col min="13836" max="13836" width="10.5" customWidth="1"/>
    <col min="14081" max="14081" width="95.796875" bestFit="1" customWidth="1"/>
    <col min="14082" max="14082" width="10.19921875" customWidth="1"/>
    <col min="14083" max="14083" width="9.796875" customWidth="1"/>
    <col min="14084" max="14088" width="9.5" customWidth="1"/>
    <col min="14089" max="14089" width="9.796875" customWidth="1"/>
    <col min="14090" max="14090" width="13.5" customWidth="1"/>
    <col min="14091" max="14091" width="1.5" customWidth="1"/>
    <col min="14092" max="14092" width="10.5" customWidth="1"/>
    <col min="14337" max="14337" width="95.796875" bestFit="1" customWidth="1"/>
    <col min="14338" max="14338" width="10.19921875" customWidth="1"/>
    <col min="14339" max="14339" width="9.796875" customWidth="1"/>
    <col min="14340" max="14344" width="9.5" customWidth="1"/>
    <col min="14345" max="14345" width="9.796875" customWidth="1"/>
    <col min="14346" max="14346" width="13.5" customWidth="1"/>
    <col min="14347" max="14347" width="1.5" customWidth="1"/>
    <col min="14348" max="14348" width="10.5" customWidth="1"/>
    <col min="14593" max="14593" width="95.796875" bestFit="1" customWidth="1"/>
    <col min="14594" max="14594" width="10.19921875" customWidth="1"/>
    <col min="14595" max="14595" width="9.796875" customWidth="1"/>
    <col min="14596" max="14600" width="9.5" customWidth="1"/>
    <col min="14601" max="14601" width="9.796875" customWidth="1"/>
    <col min="14602" max="14602" width="13.5" customWidth="1"/>
    <col min="14603" max="14603" width="1.5" customWidth="1"/>
    <col min="14604" max="14604" width="10.5" customWidth="1"/>
    <col min="14849" max="14849" width="95.796875" bestFit="1" customWidth="1"/>
    <col min="14850" max="14850" width="10.19921875" customWidth="1"/>
    <col min="14851" max="14851" width="9.796875" customWidth="1"/>
    <col min="14852" max="14856" width="9.5" customWidth="1"/>
    <col min="14857" max="14857" width="9.796875" customWidth="1"/>
    <col min="14858" max="14858" width="13.5" customWidth="1"/>
    <col min="14859" max="14859" width="1.5" customWidth="1"/>
    <col min="14860" max="14860" width="10.5" customWidth="1"/>
    <col min="15105" max="15105" width="95.796875" bestFit="1" customWidth="1"/>
    <col min="15106" max="15106" width="10.19921875" customWidth="1"/>
    <col min="15107" max="15107" width="9.796875" customWidth="1"/>
    <col min="15108" max="15112" width="9.5" customWidth="1"/>
    <col min="15113" max="15113" width="9.796875" customWidth="1"/>
    <col min="15114" max="15114" width="13.5" customWidth="1"/>
    <col min="15115" max="15115" width="1.5" customWidth="1"/>
    <col min="15116" max="15116" width="10.5" customWidth="1"/>
    <col min="15361" max="15361" width="95.796875" bestFit="1" customWidth="1"/>
    <col min="15362" max="15362" width="10.19921875" customWidth="1"/>
    <col min="15363" max="15363" width="9.796875" customWidth="1"/>
    <col min="15364" max="15368" width="9.5" customWidth="1"/>
    <col min="15369" max="15369" width="9.796875" customWidth="1"/>
    <col min="15370" max="15370" width="13.5" customWidth="1"/>
    <col min="15371" max="15371" width="1.5" customWidth="1"/>
    <col min="15372" max="15372" width="10.5" customWidth="1"/>
    <col min="15617" max="15617" width="95.796875" bestFit="1" customWidth="1"/>
    <col min="15618" max="15618" width="10.19921875" customWidth="1"/>
    <col min="15619" max="15619" width="9.796875" customWidth="1"/>
    <col min="15620" max="15624" width="9.5" customWidth="1"/>
    <col min="15625" max="15625" width="9.796875" customWidth="1"/>
    <col min="15626" max="15626" width="13.5" customWidth="1"/>
    <col min="15627" max="15627" width="1.5" customWidth="1"/>
    <col min="15628" max="15628" width="10.5" customWidth="1"/>
    <col min="15873" max="15873" width="95.796875" bestFit="1" customWidth="1"/>
    <col min="15874" max="15874" width="10.19921875" customWidth="1"/>
    <col min="15875" max="15875" width="9.796875" customWidth="1"/>
    <col min="15876" max="15880" width="9.5" customWidth="1"/>
    <col min="15881" max="15881" width="9.796875" customWidth="1"/>
    <col min="15882" max="15882" width="13.5" customWidth="1"/>
    <col min="15883" max="15883" width="1.5" customWidth="1"/>
    <col min="15884" max="15884" width="10.5" customWidth="1"/>
    <col min="16129" max="16129" width="95.796875" bestFit="1" customWidth="1"/>
    <col min="16130" max="16130" width="10.19921875" customWidth="1"/>
    <col min="16131" max="16131" width="9.796875" customWidth="1"/>
    <col min="16132" max="16136" width="9.5" customWidth="1"/>
    <col min="16137" max="16137" width="9.796875" customWidth="1"/>
    <col min="16138" max="16138" width="13.5" customWidth="1"/>
    <col min="16139" max="16139" width="1.5" customWidth="1"/>
    <col min="16140" max="16140" width="10.5" customWidth="1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45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3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3" s="12" customFormat="1" ht="82.5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3" s="18" customFormat="1" ht="18.75" customHeight="1">
      <c r="A6" s="15" t="s">
        <v>10</v>
      </c>
      <c r="B6" s="16">
        <v>2264</v>
      </c>
      <c r="C6" s="16">
        <v>-112</v>
      </c>
      <c r="D6" s="16">
        <v>17</v>
      </c>
      <c r="E6" s="16">
        <v>49</v>
      </c>
      <c r="F6" s="16">
        <v>158</v>
      </c>
      <c r="G6" s="16">
        <v>-650</v>
      </c>
      <c r="H6" s="16">
        <v>-258</v>
      </c>
      <c r="I6" s="16">
        <v>-168</v>
      </c>
      <c r="J6" s="16">
        <v>60</v>
      </c>
      <c r="K6" s="16"/>
      <c r="L6" s="17">
        <f>SUM(B6:J6)</f>
        <v>1360</v>
      </c>
    </row>
    <row r="7" spans="1:13" s="23" customFormat="1" ht="18" customHeight="1">
      <c r="A7" s="19" t="s">
        <v>11</v>
      </c>
      <c r="B7" s="20"/>
      <c r="C7" s="20"/>
      <c r="D7" s="20"/>
      <c r="E7" s="20">
        <v>114</v>
      </c>
      <c r="F7" s="20"/>
      <c r="G7" s="20">
        <v>443</v>
      </c>
      <c r="H7" s="20">
        <v>36</v>
      </c>
      <c r="I7" s="20"/>
      <c r="J7" s="20">
        <v>-162</v>
      </c>
      <c r="K7" s="20"/>
      <c r="L7" s="21">
        <f>SUM(B7:J7)</f>
        <v>431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16</v>
      </c>
      <c r="C9" s="28">
        <v>0</v>
      </c>
      <c r="D9" s="28">
        <v>0</v>
      </c>
      <c r="E9" s="28">
        <v>19</v>
      </c>
      <c r="F9" s="28">
        <v>0</v>
      </c>
      <c r="G9" s="28">
        <v>76</v>
      </c>
      <c r="H9" s="28">
        <v>0</v>
      </c>
      <c r="I9" s="28">
        <v>0</v>
      </c>
      <c r="J9" s="28">
        <v>0</v>
      </c>
      <c r="K9" s="28"/>
      <c r="L9" s="29">
        <f>SUM(B9:J9)</f>
        <v>111</v>
      </c>
      <c r="M9" s="22"/>
    </row>
    <row r="10" spans="1:13" s="23" customFormat="1" ht="18" customHeight="1">
      <c r="A10" s="27" t="s">
        <v>14</v>
      </c>
      <c r="B10" s="28">
        <v>14</v>
      </c>
      <c r="C10" s="28">
        <v>0</v>
      </c>
      <c r="D10" s="28">
        <v>0</v>
      </c>
      <c r="E10" s="28">
        <v>5</v>
      </c>
      <c r="F10" s="28">
        <v>-1</v>
      </c>
      <c r="G10" s="28">
        <v>80</v>
      </c>
      <c r="H10" s="28">
        <v>36</v>
      </c>
      <c r="I10" s="28">
        <v>6</v>
      </c>
      <c r="J10" s="28">
        <v>0</v>
      </c>
      <c r="K10" s="28"/>
      <c r="L10" s="29">
        <f t="shared" ref="L10:L17" si="0">SUM(B10:J10)</f>
        <v>140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  <c r="M11" s="22"/>
    </row>
    <row r="12" spans="1:13" s="23" customFormat="1" ht="18" customHeight="1">
      <c r="A12" s="30" t="s">
        <v>16</v>
      </c>
      <c r="B12" s="28">
        <v>-5</v>
      </c>
      <c r="C12" s="28">
        <v>0</v>
      </c>
      <c r="D12" s="28">
        <v>0</v>
      </c>
      <c r="E12" s="28">
        <v>-1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/>
      <c r="L12" s="29">
        <f t="shared" si="0"/>
        <v>-4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3</v>
      </c>
      <c r="H13" s="28">
        <v>0</v>
      </c>
      <c r="I13" s="28">
        <v>0</v>
      </c>
      <c r="J13" s="28">
        <v>0</v>
      </c>
      <c r="K13" s="28"/>
      <c r="L13" s="29">
        <f t="shared" si="0"/>
        <v>3</v>
      </c>
      <c r="M13" s="22"/>
    </row>
    <row r="14" spans="1:13" s="23" customFormat="1" ht="18" customHeight="1">
      <c r="A14" s="31" t="s">
        <v>18</v>
      </c>
      <c r="B14" s="28">
        <v>5</v>
      </c>
      <c r="C14" s="28">
        <v>0</v>
      </c>
      <c r="D14" s="28">
        <v>0</v>
      </c>
      <c r="E14" s="28">
        <v>0</v>
      </c>
      <c r="F14" s="28">
        <v>1</v>
      </c>
      <c r="G14" s="28">
        <v>3</v>
      </c>
      <c r="H14" s="28">
        <v>2</v>
      </c>
      <c r="I14" s="28">
        <v>2</v>
      </c>
      <c r="J14" s="28">
        <v>0</v>
      </c>
      <c r="K14" s="28"/>
      <c r="L14" s="29">
        <f t="shared" si="0"/>
        <v>13</v>
      </c>
      <c r="M14" s="22"/>
    </row>
    <row r="15" spans="1:13" s="23" customFormat="1" ht="18" customHeight="1">
      <c r="A15" s="32" t="s">
        <v>19</v>
      </c>
      <c r="B15" s="28">
        <v>-18</v>
      </c>
      <c r="C15" s="28">
        <v>504</v>
      </c>
      <c r="D15" s="28">
        <v>16</v>
      </c>
      <c r="E15" s="28">
        <v>1</v>
      </c>
      <c r="F15" s="28">
        <v>-27</v>
      </c>
      <c r="G15" s="28">
        <v>12</v>
      </c>
      <c r="H15" s="28">
        <v>0</v>
      </c>
      <c r="I15" s="28">
        <v>0</v>
      </c>
      <c r="J15" s="28">
        <v>0</v>
      </c>
      <c r="K15" s="28"/>
      <c r="L15" s="29">
        <f t="shared" si="0"/>
        <v>488</v>
      </c>
      <c r="M15" s="22"/>
    </row>
    <row r="16" spans="1:13" s="23" customFormat="1" ht="18" customHeight="1">
      <c r="A16" s="32" t="s">
        <v>20</v>
      </c>
      <c r="B16" s="28">
        <v>6</v>
      </c>
      <c r="C16" s="28">
        <v>-153</v>
      </c>
      <c r="D16" s="28">
        <v>0</v>
      </c>
      <c r="E16" s="28">
        <v>-1</v>
      </c>
      <c r="F16" s="28">
        <v>0</v>
      </c>
      <c r="G16" s="28">
        <v>1</v>
      </c>
      <c r="H16" s="28">
        <v>-10</v>
      </c>
      <c r="I16" s="28">
        <v>7</v>
      </c>
      <c r="J16" s="28">
        <v>0</v>
      </c>
      <c r="K16" s="28"/>
      <c r="L16" s="29">
        <f t="shared" si="0"/>
        <v>-150</v>
      </c>
      <c r="M16" s="22"/>
    </row>
    <row r="17" spans="1:13" s="23" customFormat="1" ht="18" customHeight="1">
      <c r="A17" s="27" t="s">
        <v>21</v>
      </c>
      <c r="B17" s="28">
        <v>44</v>
      </c>
      <c r="C17" s="28">
        <v>6</v>
      </c>
      <c r="D17" s="28">
        <v>0</v>
      </c>
      <c r="E17" s="28">
        <v>5</v>
      </c>
      <c r="F17" s="28">
        <v>3</v>
      </c>
      <c r="G17" s="28">
        <v>-5</v>
      </c>
      <c r="H17" s="28">
        <v>1</v>
      </c>
      <c r="I17" s="28">
        <v>-4</v>
      </c>
      <c r="J17" s="28">
        <v>0</v>
      </c>
      <c r="K17" s="28"/>
      <c r="L17" s="29">
        <f t="shared" si="0"/>
        <v>50</v>
      </c>
      <c r="M17" s="22"/>
    </row>
    <row r="18" spans="1:13" s="18" customFormat="1" ht="18" customHeight="1">
      <c r="A18" s="33" t="s">
        <v>22</v>
      </c>
      <c r="B18" s="34">
        <f>SUM(B9:B17)</f>
        <v>62</v>
      </c>
      <c r="C18" s="34">
        <f t="shared" ref="C18:L18" si="1">SUM(C9:C17)</f>
        <v>357</v>
      </c>
      <c r="D18" s="34">
        <f t="shared" si="1"/>
        <v>16</v>
      </c>
      <c r="E18" s="34">
        <f t="shared" si="1"/>
        <v>28</v>
      </c>
      <c r="F18" s="34">
        <f t="shared" si="1"/>
        <v>-24</v>
      </c>
      <c r="G18" s="34">
        <f t="shared" si="1"/>
        <v>172</v>
      </c>
      <c r="H18" s="34">
        <f t="shared" si="1"/>
        <v>29</v>
      </c>
      <c r="I18" s="34">
        <f t="shared" si="1"/>
        <v>11</v>
      </c>
      <c r="J18" s="34">
        <f t="shared" si="1"/>
        <v>0</v>
      </c>
      <c r="K18" s="34">
        <f t="shared" si="1"/>
        <v>0</v>
      </c>
      <c r="L18" s="35">
        <f t="shared" si="1"/>
        <v>651</v>
      </c>
    </row>
    <row r="19" spans="1:13" s="18" customFormat="1" ht="18" customHeight="1">
      <c r="A19" s="24" t="s">
        <v>23</v>
      </c>
      <c r="B19" s="36">
        <f>+B18+B7+B6</f>
        <v>2326</v>
      </c>
      <c r="C19" s="36">
        <f t="shared" ref="C19:L19" si="2">+C18+C7+C6</f>
        <v>245</v>
      </c>
      <c r="D19" s="36">
        <f t="shared" si="2"/>
        <v>33</v>
      </c>
      <c r="E19" s="36">
        <f t="shared" si="2"/>
        <v>191</v>
      </c>
      <c r="F19" s="36">
        <f t="shared" si="2"/>
        <v>134</v>
      </c>
      <c r="G19" s="36">
        <f t="shared" si="2"/>
        <v>-35</v>
      </c>
      <c r="H19" s="36">
        <f t="shared" si="2"/>
        <v>-193</v>
      </c>
      <c r="I19" s="36">
        <f t="shared" si="2"/>
        <v>-157</v>
      </c>
      <c r="J19" s="36">
        <f t="shared" si="2"/>
        <v>-102</v>
      </c>
      <c r="K19" s="36">
        <f t="shared" si="2"/>
        <v>0</v>
      </c>
      <c r="L19" s="37">
        <f t="shared" si="2"/>
        <v>2442</v>
      </c>
    </row>
    <row r="20" spans="1:13" s="23" customFormat="1" ht="18" customHeight="1">
      <c r="A20" s="15" t="s">
        <v>24</v>
      </c>
      <c r="B20" s="38">
        <v>933</v>
      </c>
      <c r="C20" s="38">
        <v>8</v>
      </c>
      <c r="D20" s="38"/>
      <c r="E20" s="38">
        <v>-18</v>
      </c>
      <c r="F20" s="38">
        <v>-1</v>
      </c>
      <c r="G20" s="38">
        <v>36</v>
      </c>
      <c r="H20" s="38"/>
      <c r="I20" s="38"/>
      <c r="J20" s="38"/>
      <c r="K20" s="38"/>
      <c r="L20" s="39">
        <f>SUM(B20:J20)</f>
        <v>958</v>
      </c>
      <c r="M20" s="22"/>
    </row>
    <row r="21" spans="1:13" s="23" customFormat="1" ht="18" customHeight="1">
      <c r="A21" s="40" t="s">
        <v>25</v>
      </c>
      <c r="B21" s="41">
        <f>+B20+B19</f>
        <v>3259</v>
      </c>
      <c r="C21" s="41">
        <f t="shared" ref="C21:L21" si="3">+C20+C19</f>
        <v>253</v>
      </c>
      <c r="D21" s="41">
        <f t="shared" si="3"/>
        <v>33</v>
      </c>
      <c r="E21" s="41">
        <f t="shared" si="3"/>
        <v>173</v>
      </c>
      <c r="F21" s="41">
        <f t="shared" si="3"/>
        <v>133</v>
      </c>
      <c r="G21" s="41">
        <f t="shared" si="3"/>
        <v>1</v>
      </c>
      <c r="H21" s="41">
        <f t="shared" si="3"/>
        <v>-193</v>
      </c>
      <c r="I21" s="41">
        <f t="shared" si="3"/>
        <v>-157</v>
      </c>
      <c r="J21" s="41">
        <f t="shared" si="3"/>
        <v>-102</v>
      </c>
      <c r="K21" s="41">
        <f t="shared" si="3"/>
        <v>0</v>
      </c>
      <c r="L21" s="42">
        <f t="shared" si="3"/>
        <v>3400</v>
      </c>
      <c r="M21" s="22"/>
    </row>
    <row r="22" spans="1:13" s="23" customFormat="1" ht="18" customHeight="1">
      <c r="A22" s="43" t="s">
        <v>26</v>
      </c>
      <c r="B22" s="28">
        <v>-53</v>
      </c>
      <c r="C22" s="28">
        <v>0</v>
      </c>
      <c r="D22" s="28">
        <v>0</v>
      </c>
      <c r="E22" s="28">
        <v>-4</v>
      </c>
      <c r="F22" s="28">
        <v>-8</v>
      </c>
      <c r="G22" s="28">
        <v>8</v>
      </c>
      <c r="H22" s="28">
        <v>-4</v>
      </c>
      <c r="I22" s="28">
        <v>0</v>
      </c>
      <c r="J22" s="28"/>
      <c r="K22" s="28"/>
      <c r="L22" s="29">
        <f>SUM(B22:J22)</f>
        <v>-61</v>
      </c>
      <c r="M22" s="22"/>
    </row>
    <row r="23" spans="1:13" s="23" customFormat="1" ht="18" customHeight="1">
      <c r="A23" s="43" t="s">
        <v>27</v>
      </c>
      <c r="B23" s="28">
        <v>-111</v>
      </c>
      <c r="C23" s="28">
        <v>2</v>
      </c>
      <c r="D23" s="28"/>
      <c r="E23" s="28">
        <v>2</v>
      </c>
      <c r="F23" s="28">
        <v>-8</v>
      </c>
      <c r="G23" s="28">
        <v>-23</v>
      </c>
      <c r="H23" s="28"/>
      <c r="I23" s="28"/>
      <c r="J23" s="28"/>
      <c r="K23" s="28"/>
      <c r="L23" s="29">
        <f>SUM(B23:J23)</f>
        <v>-138</v>
      </c>
      <c r="M23" s="22"/>
    </row>
    <row r="24" spans="1:13" s="23" customFormat="1" ht="18" customHeight="1">
      <c r="A24" s="43" t="s">
        <v>28</v>
      </c>
      <c r="B24" s="28">
        <v>-543</v>
      </c>
      <c r="C24" s="28">
        <v>-2</v>
      </c>
      <c r="D24" s="28"/>
      <c r="E24" s="28">
        <v>-4</v>
      </c>
      <c r="F24" s="28">
        <v>0</v>
      </c>
      <c r="G24" s="28">
        <v>4</v>
      </c>
      <c r="H24" s="28"/>
      <c r="I24" s="28"/>
      <c r="J24" s="28"/>
      <c r="K24" s="28"/>
      <c r="L24" s="29">
        <f>SUM(B24:J24)</f>
        <v>-545</v>
      </c>
      <c r="M24" s="22"/>
    </row>
    <row r="25" spans="1:13" s="23" customFormat="1" ht="18" customHeight="1">
      <c r="A25" s="43" t="s">
        <v>29</v>
      </c>
      <c r="B25" s="28">
        <f>+B20+B23+B24</f>
        <v>279</v>
      </c>
      <c r="C25" s="28">
        <f t="shared" ref="C25:L25" si="4">+C20+C23+C24</f>
        <v>8</v>
      </c>
      <c r="D25" s="28">
        <f t="shared" si="4"/>
        <v>0</v>
      </c>
      <c r="E25" s="28">
        <f t="shared" si="4"/>
        <v>-20</v>
      </c>
      <c r="F25" s="28">
        <f t="shared" si="4"/>
        <v>-9</v>
      </c>
      <c r="G25" s="28">
        <f t="shared" si="4"/>
        <v>17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275</v>
      </c>
      <c r="M25" s="22"/>
    </row>
    <row r="26" spans="1:13" s="45" customFormat="1" ht="18" customHeight="1">
      <c r="A26" s="40" t="s">
        <v>30</v>
      </c>
      <c r="B26" s="41">
        <f>+B19+B22+B25</f>
        <v>2552</v>
      </c>
      <c r="C26" s="41">
        <f t="shared" ref="C26:L26" si="5">+C19+C22+C25</f>
        <v>253</v>
      </c>
      <c r="D26" s="41">
        <f t="shared" si="5"/>
        <v>33</v>
      </c>
      <c r="E26" s="41">
        <f t="shared" si="5"/>
        <v>167</v>
      </c>
      <c r="F26" s="41">
        <f t="shared" si="5"/>
        <v>117</v>
      </c>
      <c r="G26" s="41">
        <f t="shared" si="5"/>
        <v>-10</v>
      </c>
      <c r="H26" s="41">
        <f t="shared" si="5"/>
        <v>-197</v>
      </c>
      <c r="I26" s="41">
        <f t="shared" si="5"/>
        <v>-157</v>
      </c>
      <c r="J26" s="41">
        <f t="shared" si="5"/>
        <v>-102</v>
      </c>
      <c r="K26" s="41"/>
      <c r="L26" s="42">
        <f t="shared" si="5"/>
        <v>2656</v>
      </c>
      <c r="M26" s="44"/>
    </row>
    <row r="27" spans="1:13" s="23" customFormat="1" ht="18" customHeight="1">
      <c r="A27" s="46" t="s">
        <v>31</v>
      </c>
      <c r="B27" s="47">
        <v>-1266</v>
      </c>
      <c r="C27" s="47">
        <v>-107</v>
      </c>
      <c r="D27" s="47">
        <v>-8</v>
      </c>
      <c r="E27" s="47">
        <v>-51</v>
      </c>
      <c r="F27" s="47">
        <v>-47</v>
      </c>
      <c r="G27" s="47">
        <v>1</v>
      </c>
      <c r="H27" s="47">
        <v>48</v>
      </c>
      <c r="I27" s="47">
        <v>38</v>
      </c>
      <c r="J27" s="47">
        <v>28</v>
      </c>
      <c r="K27" s="47"/>
      <c r="L27" s="48">
        <f>SUM(B27:J27)</f>
        <v>-1364</v>
      </c>
      <c r="M27" s="22"/>
    </row>
    <row r="28" spans="1:13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51.4</v>
      </c>
      <c r="M28" s="22"/>
    </row>
    <row r="29" spans="1:13" s="45" customFormat="1" ht="18" customHeight="1">
      <c r="A29" s="53" t="s">
        <v>32</v>
      </c>
      <c r="B29" s="54">
        <f>+B26+B27</f>
        <v>1286</v>
      </c>
      <c r="C29" s="54">
        <f t="shared" ref="C29:L29" si="6">+C26+C27</f>
        <v>146</v>
      </c>
      <c r="D29" s="54">
        <f t="shared" si="6"/>
        <v>25</v>
      </c>
      <c r="E29" s="54">
        <f t="shared" si="6"/>
        <v>116</v>
      </c>
      <c r="F29" s="54">
        <f t="shared" si="6"/>
        <v>70</v>
      </c>
      <c r="G29" s="54">
        <f t="shared" si="6"/>
        <v>-9</v>
      </c>
      <c r="H29" s="54">
        <f t="shared" si="6"/>
        <v>-149</v>
      </c>
      <c r="I29" s="54">
        <f t="shared" si="6"/>
        <v>-119</v>
      </c>
      <c r="J29" s="54">
        <f t="shared" si="6"/>
        <v>-74</v>
      </c>
      <c r="K29" s="54">
        <f t="shared" si="6"/>
        <v>0</v>
      </c>
      <c r="L29" s="55">
        <f t="shared" si="6"/>
        <v>1292</v>
      </c>
      <c r="M29" s="44"/>
    </row>
    <row r="30" spans="1:13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3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21</v>
      </c>
    </row>
    <row r="32" spans="1:13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1271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522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309</v>
      </c>
    </row>
    <row r="35" spans="1:13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440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1271</v>
      </c>
      <c r="M36" s="44"/>
    </row>
    <row r="37" spans="1:13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  <row r="42" spans="1:13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7CCA-156C-48F7-97FD-E3B1E7B1BEBC}">
  <dimension ref="A1:L43"/>
  <sheetViews>
    <sheetView showGridLines="0" showZeros="0" zoomScale="90" zoomScaleNormal="90" workbookViewId="0">
      <selection activeCell="A3" sqref="A3"/>
    </sheetView>
  </sheetViews>
  <sheetFormatPr defaultRowHeight="13"/>
  <cols>
    <col min="1" max="1" width="83.5" style="9" customWidth="1"/>
    <col min="2" max="2" width="10.19921875" style="74" customWidth="1"/>
    <col min="3" max="3" width="9.796875" style="74" customWidth="1"/>
    <col min="4" max="8" width="9.5" style="74" customWidth="1"/>
    <col min="9" max="9" width="9.796875" style="74" customWidth="1"/>
    <col min="10" max="10" width="13.5" style="74" customWidth="1"/>
    <col min="11" max="11" width="1.5" style="74" customWidth="1"/>
    <col min="12" max="12" width="10.5" style="74" customWidth="1"/>
    <col min="244" max="244" width="83.5" customWidth="1"/>
    <col min="245" max="245" width="10.19921875" customWidth="1"/>
    <col min="246" max="246" width="9.796875" customWidth="1"/>
    <col min="247" max="251" width="9.5" customWidth="1"/>
    <col min="252" max="252" width="9.796875" customWidth="1"/>
    <col min="253" max="253" width="13.5" customWidth="1"/>
    <col min="254" max="254" width="1.5" customWidth="1"/>
    <col min="255" max="255" width="10.5" customWidth="1"/>
    <col min="500" max="500" width="83.5" customWidth="1"/>
    <col min="501" max="501" width="10.19921875" customWidth="1"/>
    <col min="502" max="502" width="9.796875" customWidth="1"/>
    <col min="503" max="507" width="9.5" customWidth="1"/>
    <col min="508" max="508" width="9.796875" customWidth="1"/>
    <col min="509" max="509" width="13.5" customWidth="1"/>
    <col min="510" max="510" width="1.5" customWidth="1"/>
    <col min="511" max="511" width="10.5" customWidth="1"/>
    <col min="756" max="756" width="83.5" customWidth="1"/>
    <col min="757" max="757" width="10.19921875" customWidth="1"/>
    <col min="758" max="758" width="9.796875" customWidth="1"/>
    <col min="759" max="763" width="9.5" customWidth="1"/>
    <col min="764" max="764" width="9.796875" customWidth="1"/>
    <col min="765" max="765" width="13.5" customWidth="1"/>
    <col min="766" max="766" width="1.5" customWidth="1"/>
    <col min="767" max="767" width="10.5" customWidth="1"/>
    <col min="1012" max="1012" width="83.5" customWidth="1"/>
    <col min="1013" max="1013" width="10.19921875" customWidth="1"/>
    <col min="1014" max="1014" width="9.796875" customWidth="1"/>
    <col min="1015" max="1019" width="9.5" customWidth="1"/>
    <col min="1020" max="1020" width="9.796875" customWidth="1"/>
    <col min="1021" max="1021" width="13.5" customWidth="1"/>
    <col min="1022" max="1022" width="1.5" customWidth="1"/>
    <col min="1023" max="1023" width="10.5" customWidth="1"/>
    <col min="1268" max="1268" width="83.5" customWidth="1"/>
    <col min="1269" max="1269" width="10.19921875" customWidth="1"/>
    <col min="1270" max="1270" width="9.796875" customWidth="1"/>
    <col min="1271" max="1275" width="9.5" customWidth="1"/>
    <col min="1276" max="1276" width="9.796875" customWidth="1"/>
    <col min="1277" max="1277" width="13.5" customWidth="1"/>
    <col min="1278" max="1278" width="1.5" customWidth="1"/>
    <col min="1279" max="1279" width="10.5" customWidth="1"/>
    <col min="1524" max="1524" width="83.5" customWidth="1"/>
    <col min="1525" max="1525" width="10.19921875" customWidth="1"/>
    <col min="1526" max="1526" width="9.796875" customWidth="1"/>
    <col min="1527" max="1531" width="9.5" customWidth="1"/>
    <col min="1532" max="1532" width="9.796875" customWidth="1"/>
    <col min="1533" max="1533" width="13.5" customWidth="1"/>
    <col min="1534" max="1534" width="1.5" customWidth="1"/>
    <col min="1535" max="1535" width="10.5" customWidth="1"/>
    <col min="1780" max="1780" width="83.5" customWidth="1"/>
    <col min="1781" max="1781" width="10.19921875" customWidth="1"/>
    <col min="1782" max="1782" width="9.796875" customWidth="1"/>
    <col min="1783" max="1787" width="9.5" customWidth="1"/>
    <col min="1788" max="1788" width="9.796875" customWidth="1"/>
    <col min="1789" max="1789" width="13.5" customWidth="1"/>
    <col min="1790" max="1790" width="1.5" customWidth="1"/>
    <col min="1791" max="1791" width="10.5" customWidth="1"/>
    <col min="2036" max="2036" width="83.5" customWidth="1"/>
    <col min="2037" max="2037" width="10.19921875" customWidth="1"/>
    <col min="2038" max="2038" width="9.796875" customWidth="1"/>
    <col min="2039" max="2043" width="9.5" customWidth="1"/>
    <col min="2044" max="2044" width="9.796875" customWidth="1"/>
    <col min="2045" max="2045" width="13.5" customWidth="1"/>
    <col min="2046" max="2046" width="1.5" customWidth="1"/>
    <col min="2047" max="2047" width="10.5" customWidth="1"/>
    <col min="2292" max="2292" width="83.5" customWidth="1"/>
    <col min="2293" max="2293" width="10.19921875" customWidth="1"/>
    <col min="2294" max="2294" width="9.796875" customWidth="1"/>
    <col min="2295" max="2299" width="9.5" customWidth="1"/>
    <col min="2300" max="2300" width="9.796875" customWidth="1"/>
    <col min="2301" max="2301" width="13.5" customWidth="1"/>
    <col min="2302" max="2302" width="1.5" customWidth="1"/>
    <col min="2303" max="2303" width="10.5" customWidth="1"/>
    <col min="2548" max="2548" width="83.5" customWidth="1"/>
    <col min="2549" max="2549" width="10.19921875" customWidth="1"/>
    <col min="2550" max="2550" width="9.796875" customWidth="1"/>
    <col min="2551" max="2555" width="9.5" customWidth="1"/>
    <col min="2556" max="2556" width="9.796875" customWidth="1"/>
    <col min="2557" max="2557" width="13.5" customWidth="1"/>
    <col min="2558" max="2558" width="1.5" customWidth="1"/>
    <col min="2559" max="2559" width="10.5" customWidth="1"/>
    <col min="2804" max="2804" width="83.5" customWidth="1"/>
    <col min="2805" max="2805" width="10.19921875" customWidth="1"/>
    <col min="2806" max="2806" width="9.796875" customWidth="1"/>
    <col min="2807" max="2811" width="9.5" customWidth="1"/>
    <col min="2812" max="2812" width="9.796875" customWidth="1"/>
    <col min="2813" max="2813" width="13.5" customWidth="1"/>
    <col min="2814" max="2814" width="1.5" customWidth="1"/>
    <col min="2815" max="2815" width="10.5" customWidth="1"/>
    <col min="3060" max="3060" width="83.5" customWidth="1"/>
    <col min="3061" max="3061" width="10.19921875" customWidth="1"/>
    <col min="3062" max="3062" width="9.796875" customWidth="1"/>
    <col min="3063" max="3067" width="9.5" customWidth="1"/>
    <col min="3068" max="3068" width="9.796875" customWidth="1"/>
    <col min="3069" max="3069" width="13.5" customWidth="1"/>
    <col min="3070" max="3070" width="1.5" customWidth="1"/>
    <col min="3071" max="3071" width="10.5" customWidth="1"/>
    <col min="3316" max="3316" width="83.5" customWidth="1"/>
    <col min="3317" max="3317" width="10.19921875" customWidth="1"/>
    <col min="3318" max="3318" width="9.796875" customWidth="1"/>
    <col min="3319" max="3323" width="9.5" customWidth="1"/>
    <col min="3324" max="3324" width="9.796875" customWidth="1"/>
    <col min="3325" max="3325" width="13.5" customWidth="1"/>
    <col min="3326" max="3326" width="1.5" customWidth="1"/>
    <col min="3327" max="3327" width="10.5" customWidth="1"/>
    <col min="3572" max="3572" width="83.5" customWidth="1"/>
    <col min="3573" max="3573" width="10.19921875" customWidth="1"/>
    <col min="3574" max="3574" width="9.796875" customWidth="1"/>
    <col min="3575" max="3579" width="9.5" customWidth="1"/>
    <col min="3580" max="3580" width="9.796875" customWidth="1"/>
    <col min="3581" max="3581" width="13.5" customWidth="1"/>
    <col min="3582" max="3582" width="1.5" customWidth="1"/>
    <col min="3583" max="3583" width="10.5" customWidth="1"/>
    <col min="3828" max="3828" width="83.5" customWidth="1"/>
    <col min="3829" max="3829" width="10.19921875" customWidth="1"/>
    <col min="3830" max="3830" width="9.796875" customWidth="1"/>
    <col min="3831" max="3835" width="9.5" customWidth="1"/>
    <col min="3836" max="3836" width="9.796875" customWidth="1"/>
    <col min="3837" max="3837" width="13.5" customWidth="1"/>
    <col min="3838" max="3838" width="1.5" customWidth="1"/>
    <col min="3839" max="3839" width="10.5" customWidth="1"/>
    <col min="4084" max="4084" width="83.5" customWidth="1"/>
    <col min="4085" max="4085" width="10.19921875" customWidth="1"/>
    <col min="4086" max="4086" width="9.796875" customWidth="1"/>
    <col min="4087" max="4091" width="9.5" customWidth="1"/>
    <col min="4092" max="4092" width="9.796875" customWidth="1"/>
    <col min="4093" max="4093" width="13.5" customWidth="1"/>
    <col min="4094" max="4094" width="1.5" customWidth="1"/>
    <col min="4095" max="4095" width="10.5" customWidth="1"/>
    <col min="4340" max="4340" width="83.5" customWidth="1"/>
    <col min="4341" max="4341" width="10.19921875" customWidth="1"/>
    <col min="4342" max="4342" width="9.796875" customWidth="1"/>
    <col min="4343" max="4347" width="9.5" customWidth="1"/>
    <col min="4348" max="4348" width="9.796875" customWidth="1"/>
    <col min="4349" max="4349" width="13.5" customWidth="1"/>
    <col min="4350" max="4350" width="1.5" customWidth="1"/>
    <col min="4351" max="4351" width="10.5" customWidth="1"/>
    <col min="4596" max="4596" width="83.5" customWidth="1"/>
    <col min="4597" max="4597" width="10.19921875" customWidth="1"/>
    <col min="4598" max="4598" width="9.796875" customWidth="1"/>
    <col min="4599" max="4603" width="9.5" customWidth="1"/>
    <col min="4604" max="4604" width="9.796875" customWidth="1"/>
    <col min="4605" max="4605" width="13.5" customWidth="1"/>
    <col min="4606" max="4606" width="1.5" customWidth="1"/>
    <col min="4607" max="4607" width="10.5" customWidth="1"/>
    <col min="4852" max="4852" width="83.5" customWidth="1"/>
    <col min="4853" max="4853" width="10.19921875" customWidth="1"/>
    <col min="4854" max="4854" width="9.796875" customWidth="1"/>
    <col min="4855" max="4859" width="9.5" customWidth="1"/>
    <col min="4860" max="4860" width="9.796875" customWidth="1"/>
    <col min="4861" max="4861" width="13.5" customWidth="1"/>
    <col min="4862" max="4862" width="1.5" customWidth="1"/>
    <col min="4863" max="4863" width="10.5" customWidth="1"/>
    <col min="5108" max="5108" width="83.5" customWidth="1"/>
    <col min="5109" max="5109" width="10.19921875" customWidth="1"/>
    <col min="5110" max="5110" width="9.796875" customWidth="1"/>
    <col min="5111" max="5115" width="9.5" customWidth="1"/>
    <col min="5116" max="5116" width="9.796875" customWidth="1"/>
    <col min="5117" max="5117" width="13.5" customWidth="1"/>
    <col min="5118" max="5118" width="1.5" customWidth="1"/>
    <col min="5119" max="5119" width="10.5" customWidth="1"/>
    <col min="5364" max="5364" width="83.5" customWidth="1"/>
    <col min="5365" max="5365" width="10.19921875" customWidth="1"/>
    <col min="5366" max="5366" width="9.796875" customWidth="1"/>
    <col min="5367" max="5371" width="9.5" customWidth="1"/>
    <col min="5372" max="5372" width="9.796875" customWidth="1"/>
    <col min="5373" max="5373" width="13.5" customWidth="1"/>
    <col min="5374" max="5374" width="1.5" customWidth="1"/>
    <col min="5375" max="5375" width="10.5" customWidth="1"/>
    <col min="5620" max="5620" width="83.5" customWidth="1"/>
    <col min="5621" max="5621" width="10.19921875" customWidth="1"/>
    <col min="5622" max="5622" width="9.796875" customWidth="1"/>
    <col min="5623" max="5627" width="9.5" customWidth="1"/>
    <col min="5628" max="5628" width="9.796875" customWidth="1"/>
    <col min="5629" max="5629" width="13.5" customWidth="1"/>
    <col min="5630" max="5630" width="1.5" customWidth="1"/>
    <col min="5631" max="5631" width="10.5" customWidth="1"/>
    <col min="5876" max="5876" width="83.5" customWidth="1"/>
    <col min="5877" max="5877" width="10.19921875" customWidth="1"/>
    <col min="5878" max="5878" width="9.796875" customWidth="1"/>
    <col min="5879" max="5883" width="9.5" customWidth="1"/>
    <col min="5884" max="5884" width="9.796875" customWidth="1"/>
    <col min="5885" max="5885" width="13.5" customWidth="1"/>
    <col min="5886" max="5886" width="1.5" customWidth="1"/>
    <col min="5887" max="5887" width="10.5" customWidth="1"/>
    <col min="6132" max="6132" width="83.5" customWidth="1"/>
    <col min="6133" max="6133" width="10.19921875" customWidth="1"/>
    <col min="6134" max="6134" width="9.796875" customWidth="1"/>
    <col min="6135" max="6139" width="9.5" customWidth="1"/>
    <col min="6140" max="6140" width="9.796875" customWidth="1"/>
    <col min="6141" max="6141" width="13.5" customWidth="1"/>
    <col min="6142" max="6142" width="1.5" customWidth="1"/>
    <col min="6143" max="6143" width="10.5" customWidth="1"/>
    <col min="6388" max="6388" width="83.5" customWidth="1"/>
    <col min="6389" max="6389" width="10.19921875" customWidth="1"/>
    <col min="6390" max="6390" width="9.796875" customWidth="1"/>
    <col min="6391" max="6395" width="9.5" customWidth="1"/>
    <col min="6396" max="6396" width="9.796875" customWidth="1"/>
    <col min="6397" max="6397" width="13.5" customWidth="1"/>
    <col min="6398" max="6398" width="1.5" customWidth="1"/>
    <col min="6399" max="6399" width="10.5" customWidth="1"/>
    <col min="6644" max="6644" width="83.5" customWidth="1"/>
    <col min="6645" max="6645" width="10.19921875" customWidth="1"/>
    <col min="6646" max="6646" width="9.796875" customWidth="1"/>
    <col min="6647" max="6651" width="9.5" customWidth="1"/>
    <col min="6652" max="6652" width="9.796875" customWidth="1"/>
    <col min="6653" max="6653" width="13.5" customWidth="1"/>
    <col min="6654" max="6654" width="1.5" customWidth="1"/>
    <col min="6655" max="6655" width="10.5" customWidth="1"/>
    <col min="6900" max="6900" width="83.5" customWidth="1"/>
    <col min="6901" max="6901" width="10.19921875" customWidth="1"/>
    <col min="6902" max="6902" width="9.796875" customWidth="1"/>
    <col min="6903" max="6907" width="9.5" customWidth="1"/>
    <col min="6908" max="6908" width="9.796875" customWidth="1"/>
    <col min="6909" max="6909" width="13.5" customWidth="1"/>
    <col min="6910" max="6910" width="1.5" customWidth="1"/>
    <col min="6911" max="6911" width="10.5" customWidth="1"/>
    <col min="7156" max="7156" width="83.5" customWidth="1"/>
    <col min="7157" max="7157" width="10.19921875" customWidth="1"/>
    <col min="7158" max="7158" width="9.796875" customWidth="1"/>
    <col min="7159" max="7163" width="9.5" customWidth="1"/>
    <col min="7164" max="7164" width="9.796875" customWidth="1"/>
    <col min="7165" max="7165" width="13.5" customWidth="1"/>
    <col min="7166" max="7166" width="1.5" customWidth="1"/>
    <col min="7167" max="7167" width="10.5" customWidth="1"/>
    <col min="7412" max="7412" width="83.5" customWidth="1"/>
    <col min="7413" max="7413" width="10.19921875" customWidth="1"/>
    <col min="7414" max="7414" width="9.796875" customWidth="1"/>
    <col min="7415" max="7419" width="9.5" customWidth="1"/>
    <col min="7420" max="7420" width="9.796875" customWidth="1"/>
    <col min="7421" max="7421" width="13.5" customWidth="1"/>
    <col min="7422" max="7422" width="1.5" customWidth="1"/>
    <col min="7423" max="7423" width="10.5" customWidth="1"/>
    <col min="7668" max="7668" width="83.5" customWidth="1"/>
    <col min="7669" max="7669" width="10.19921875" customWidth="1"/>
    <col min="7670" max="7670" width="9.796875" customWidth="1"/>
    <col min="7671" max="7675" width="9.5" customWidth="1"/>
    <col min="7676" max="7676" width="9.796875" customWidth="1"/>
    <col min="7677" max="7677" width="13.5" customWidth="1"/>
    <col min="7678" max="7678" width="1.5" customWidth="1"/>
    <col min="7679" max="7679" width="10.5" customWidth="1"/>
    <col min="7924" max="7924" width="83.5" customWidth="1"/>
    <col min="7925" max="7925" width="10.19921875" customWidth="1"/>
    <col min="7926" max="7926" width="9.796875" customWidth="1"/>
    <col min="7927" max="7931" width="9.5" customWidth="1"/>
    <col min="7932" max="7932" width="9.796875" customWidth="1"/>
    <col min="7933" max="7933" width="13.5" customWidth="1"/>
    <col min="7934" max="7934" width="1.5" customWidth="1"/>
    <col min="7935" max="7935" width="10.5" customWidth="1"/>
    <col min="8180" max="8180" width="83.5" customWidth="1"/>
    <col min="8181" max="8181" width="10.19921875" customWidth="1"/>
    <col min="8182" max="8182" width="9.796875" customWidth="1"/>
    <col min="8183" max="8187" width="9.5" customWidth="1"/>
    <col min="8188" max="8188" width="9.796875" customWidth="1"/>
    <col min="8189" max="8189" width="13.5" customWidth="1"/>
    <col min="8190" max="8190" width="1.5" customWidth="1"/>
    <col min="8191" max="8191" width="10.5" customWidth="1"/>
    <col min="8436" max="8436" width="83.5" customWidth="1"/>
    <col min="8437" max="8437" width="10.19921875" customWidth="1"/>
    <col min="8438" max="8438" width="9.796875" customWidth="1"/>
    <col min="8439" max="8443" width="9.5" customWidth="1"/>
    <col min="8444" max="8444" width="9.796875" customWidth="1"/>
    <col min="8445" max="8445" width="13.5" customWidth="1"/>
    <col min="8446" max="8446" width="1.5" customWidth="1"/>
    <col min="8447" max="8447" width="10.5" customWidth="1"/>
    <col min="8692" max="8692" width="83.5" customWidth="1"/>
    <col min="8693" max="8693" width="10.19921875" customWidth="1"/>
    <col min="8694" max="8694" width="9.796875" customWidth="1"/>
    <col min="8695" max="8699" width="9.5" customWidth="1"/>
    <col min="8700" max="8700" width="9.796875" customWidth="1"/>
    <col min="8701" max="8701" width="13.5" customWidth="1"/>
    <col min="8702" max="8702" width="1.5" customWidth="1"/>
    <col min="8703" max="8703" width="10.5" customWidth="1"/>
    <col min="8948" max="8948" width="83.5" customWidth="1"/>
    <col min="8949" max="8949" width="10.19921875" customWidth="1"/>
    <col min="8950" max="8950" width="9.796875" customWidth="1"/>
    <col min="8951" max="8955" width="9.5" customWidth="1"/>
    <col min="8956" max="8956" width="9.796875" customWidth="1"/>
    <col min="8957" max="8957" width="13.5" customWidth="1"/>
    <col min="8958" max="8958" width="1.5" customWidth="1"/>
    <col min="8959" max="8959" width="10.5" customWidth="1"/>
    <col min="9204" max="9204" width="83.5" customWidth="1"/>
    <col min="9205" max="9205" width="10.19921875" customWidth="1"/>
    <col min="9206" max="9206" width="9.796875" customWidth="1"/>
    <col min="9207" max="9211" width="9.5" customWidth="1"/>
    <col min="9212" max="9212" width="9.796875" customWidth="1"/>
    <col min="9213" max="9213" width="13.5" customWidth="1"/>
    <col min="9214" max="9214" width="1.5" customWidth="1"/>
    <col min="9215" max="9215" width="10.5" customWidth="1"/>
    <col min="9460" max="9460" width="83.5" customWidth="1"/>
    <col min="9461" max="9461" width="10.19921875" customWidth="1"/>
    <col min="9462" max="9462" width="9.796875" customWidth="1"/>
    <col min="9463" max="9467" width="9.5" customWidth="1"/>
    <col min="9468" max="9468" width="9.796875" customWidth="1"/>
    <col min="9469" max="9469" width="13.5" customWidth="1"/>
    <col min="9470" max="9470" width="1.5" customWidth="1"/>
    <col min="9471" max="9471" width="10.5" customWidth="1"/>
    <col min="9716" max="9716" width="83.5" customWidth="1"/>
    <col min="9717" max="9717" width="10.19921875" customWidth="1"/>
    <col min="9718" max="9718" width="9.796875" customWidth="1"/>
    <col min="9719" max="9723" width="9.5" customWidth="1"/>
    <col min="9724" max="9724" width="9.796875" customWidth="1"/>
    <col min="9725" max="9725" width="13.5" customWidth="1"/>
    <col min="9726" max="9726" width="1.5" customWidth="1"/>
    <col min="9727" max="9727" width="10.5" customWidth="1"/>
    <col min="9972" max="9972" width="83.5" customWidth="1"/>
    <col min="9973" max="9973" width="10.19921875" customWidth="1"/>
    <col min="9974" max="9974" width="9.796875" customWidth="1"/>
    <col min="9975" max="9979" width="9.5" customWidth="1"/>
    <col min="9980" max="9980" width="9.796875" customWidth="1"/>
    <col min="9981" max="9981" width="13.5" customWidth="1"/>
    <col min="9982" max="9982" width="1.5" customWidth="1"/>
    <col min="9983" max="9983" width="10.5" customWidth="1"/>
    <col min="10228" max="10228" width="83.5" customWidth="1"/>
    <col min="10229" max="10229" width="10.19921875" customWidth="1"/>
    <col min="10230" max="10230" width="9.796875" customWidth="1"/>
    <col min="10231" max="10235" width="9.5" customWidth="1"/>
    <col min="10236" max="10236" width="9.796875" customWidth="1"/>
    <col min="10237" max="10237" width="13.5" customWidth="1"/>
    <col min="10238" max="10238" width="1.5" customWidth="1"/>
    <col min="10239" max="10239" width="10.5" customWidth="1"/>
    <col min="10484" max="10484" width="83.5" customWidth="1"/>
    <col min="10485" max="10485" width="10.19921875" customWidth="1"/>
    <col min="10486" max="10486" width="9.796875" customWidth="1"/>
    <col min="10487" max="10491" width="9.5" customWidth="1"/>
    <col min="10492" max="10492" width="9.796875" customWidth="1"/>
    <col min="10493" max="10493" width="13.5" customWidth="1"/>
    <col min="10494" max="10494" width="1.5" customWidth="1"/>
    <col min="10495" max="10495" width="10.5" customWidth="1"/>
    <col min="10740" max="10740" width="83.5" customWidth="1"/>
    <col min="10741" max="10741" width="10.19921875" customWidth="1"/>
    <col min="10742" max="10742" width="9.796875" customWidth="1"/>
    <col min="10743" max="10747" width="9.5" customWidth="1"/>
    <col min="10748" max="10748" width="9.796875" customWidth="1"/>
    <col min="10749" max="10749" width="13.5" customWidth="1"/>
    <col min="10750" max="10750" width="1.5" customWidth="1"/>
    <col min="10751" max="10751" width="10.5" customWidth="1"/>
    <col min="10996" max="10996" width="83.5" customWidth="1"/>
    <col min="10997" max="10997" width="10.19921875" customWidth="1"/>
    <col min="10998" max="10998" width="9.796875" customWidth="1"/>
    <col min="10999" max="11003" width="9.5" customWidth="1"/>
    <col min="11004" max="11004" width="9.796875" customWidth="1"/>
    <col min="11005" max="11005" width="13.5" customWidth="1"/>
    <col min="11006" max="11006" width="1.5" customWidth="1"/>
    <col min="11007" max="11007" width="10.5" customWidth="1"/>
    <col min="11252" max="11252" width="83.5" customWidth="1"/>
    <col min="11253" max="11253" width="10.19921875" customWidth="1"/>
    <col min="11254" max="11254" width="9.796875" customWidth="1"/>
    <col min="11255" max="11259" width="9.5" customWidth="1"/>
    <col min="11260" max="11260" width="9.796875" customWidth="1"/>
    <col min="11261" max="11261" width="13.5" customWidth="1"/>
    <col min="11262" max="11262" width="1.5" customWidth="1"/>
    <col min="11263" max="11263" width="10.5" customWidth="1"/>
    <col min="11508" max="11508" width="83.5" customWidth="1"/>
    <col min="11509" max="11509" width="10.19921875" customWidth="1"/>
    <col min="11510" max="11510" width="9.796875" customWidth="1"/>
    <col min="11511" max="11515" width="9.5" customWidth="1"/>
    <col min="11516" max="11516" width="9.796875" customWidth="1"/>
    <col min="11517" max="11517" width="13.5" customWidth="1"/>
    <col min="11518" max="11518" width="1.5" customWidth="1"/>
    <col min="11519" max="11519" width="10.5" customWidth="1"/>
    <col min="11764" max="11764" width="83.5" customWidth="1"/>
    <col min="11765" max="11765" width="10.19921875" customWidth="1"/>
    <col min="11766" max="11766" width="9.796875" customWidth="1"/>
    <col min="11767" max="11771" width="9.5" customWidth="1"/>
    <col min="11772" max="11772" width="9.796875" customWidth="1"/>
    <col min="11773" max="11773" width="13.5" customWidth="1"/>
    <col min="11774" max="11774" width="1.5" customWidth="1"/>
    <col min="11775" max="11775" width="10.5" customWidth="1"/>
    <col min="12020" max="12020" width="83.5" customWidth="1"/>
    <col min="12021" max="12021" width="10.19921875" customWidth="1"/>
    <col min="12022" max="12022" width="9.796875" customWidth="1"/>
    <col min="12023" max="12027" width="9.5" customWidth="1"/>
    <col min="12028" max="12028" width="9.796875" customWidth="1"/>
    <col min="12029" max="12029" width="13.5" customWidth="1"/>
    <col min="12030" max="12030" width="1.5" customWidth="1"/>
    <col min="12031" max="12031" width="10.5" customWidth="1"/>
    <col min="12276" max="12276" width="83.5" customWidth="1"/>
    <col min="12277" max="12277" width="10.19921875" customWidth="1"/>
    <col min="12278" max="12278" width="9.796875" customWidth="1"/>
    <col min="12279" max="12283" width="9.5" customWidth="1"/>
    <col min="12284" max="12284" width="9.796875" customWidth="1"/>
    <col min="12285" max="12285" width="13.5" customWidth="1"/>
    <col min="12286" max="12286" width="1.5" customWidth="1"/>
    <col min="12287" max="12287" width="10.5" customWidth="1"/>
    <col min="12532" max="12532" width="83.5" customWidth="1"/>
    <col min="12533" max="12533" width="10.19921875" customWidth="1"/>
    <col min="12534" max="12534" width="9.796875" customWidth="1"/>
    <col min="12535" max="12539" width="9.5" customWidth="1"/>
    <col min="12540" max="12540" width="9.796875" customWidth="1"/>
    <col min="12541" max="12541" width="13.5" customWidth="1"/>
    <col min="12542" max="12542" width="1.5" customWidth="1"/>
    <col min="12543" max="12543" width="10.5" customWidth="1"/>
    <col min="12788" max="12788" width="83.5" customWidth="1"/>
    <col min="12789" max="12789" width="10.19921875" customWidth="1"/>
    <col min="12790" max="12790" width="9.796875" customWidth="1"/>
    <col min="12791" max="12795" width="9.5" customWidth="1"/>
    <col min="12796" max="12796" width="9.796875" customWidth="1"/>
    <col min="12797" max="12797" width="13.5" customWidth="1"/>
    <col min="12798" max="12798" width="1.5" customWidth="1"/>
    <col min="12799" max="12799" width="10.5" customWidth="1"/>
    <col min="13044" max="13044" width="83.5" customWidth="1"/>
    <col min="13045" max="13045" width="10.19921875" customWidth="1"/>
    <col min="13046" max="13046" width="9.796875" customWidth="1"/>
    <col min="13047" max="13051" width="9.5" customWidth="1"/>
    <col min="13052" max="13052" width="9.796875" customWidth="1"/>
    <col min="13053" max="13053" width="13.5" customWidth="1"/>
    <col min="13054" max="13054" width="1.5" customWidth="1"/>
    <col min="13055" max="13055" width="10.5" customWidth="1"/>
    <col min="13300" max="13300" width="83.5" customWidth="1"/>
    <col min="13301" max="13301" width="10.19921875" customWidth="1"/>
    <col min="13302" max="13302" width="9.796875" customWidth="1"/>
    <col min="13303" max="13307" width="9.5" customWidth="1"/>
    <col min="13308" max="13308" width="9.796875" customWidth="1"/>
    <col min="13309" max="13309" width="13.5" customWidth="1"/>
    <col min="13310" max="13310" width="1.5" customWidth="1"/>
    <col min="13311" max="13311" width="10.5" customWidth="1"/>
    <col min="13556" max="13556" width="83.5" customWidth="1"/>
    <col min="13557" max="13557" width="10.19921875" customWidth="1"/>
    <col min="13558" max="13558" width="9.796875" customWidth="1"/>
    <col min="13559" max="13563" width="9.5" customWidth="1"/>
    <col min="13564" max="13564" width="9.796875" customWidth="1"/>
    <col min="13565" max="13565" width="13.5" customWidth="1"/>
    <col min="13566" max="13566" width="1.5" customWidth="1"/>
    <col min="13567" max="13567" width="10.5" customWidth="1"/>
    <col min="13812" max="13812" width="83.5" customWidth="1"/>
    <col min="13813" max="13813" width="10.19921875" customWidth="1"/>
    <col min="13814" max="13814" width="9.796875" customWidth="1"/>
    <col min="13815" max="13819" width="9.5" customWidth="1"/>
    <col min="13820" max="13820" width="9.796875" customWidth="1"/>
    <col min="13821" max="13821" width="13.5" customWidth="1"/>
    <col min="13822" max="13822" width="1.5" customWidth="1"/>
    <col min="13823" max="13823" width="10.5" customWidth="1"/>
    <col min="14068" max="14068" width="83.5" customWidth="1"/>
    <col min="14069" max="14069" width="10.19921875" customWidth="1"/>
    <col min="14070" max="14070" width="9.796875" customWidth="1"/>
    <col min="14071" max="14075" width="9.5" customWidth="1"/>
    <col min="14076" max="14076" width="9.796875" customWidth="1"/>
    <col min="14077" max="14077" width="13.5" customWidth="1"/>
    <col min="14078" max="14078" width="1.5" customWidth="1"/>
    <col min="14079" max="14079" width="10.5" customWidth="1"/>
    <col min="14324" max="14324" width="83.5" customWidth="1"/>
    <col min="14325" max="14325" width="10.19921875" customWidth="1"/>
    <col min="14326" max="14326" width="9.796875" customWidth="1"/>
    <col min="14327" max="14331" width="9.5" customWidth="1"/>
    <col min="14332" max="14332" width="9.796875" customWidth="1"/>
    <col min="14333" max="14333" width="13.5" customWidth="1"/>
    <col min="14334" max="14334" width="1.5" customWidth="1"/>
    <col min="14335" max="14335" width="10.5" customWidth="1"/>
    <col min="14580" max="14580" width="83.5" customWidth="1"/>
    <col min="14581" max="14581" width="10.19921875" customWidth="1"/>
    <col min="14582" max="14582" width="9.796875" customWidth="1"/>
    <col min="14583" max="14587" width="9.5" customWidth="1"/>
    <col min="14588" max="14588" width="9.796875" customWidth="1"/>
    <col min="14589" max="14589" width="13.5" customWidth="1"/>
    <col min="14590" max="14590" width="1.5" customWidth="1"/>
    <col min="14591" max="14591" width="10.5" customWidth="1"/>
    <col min="14836" max="14836" width="83.5" customWidth="1"/>
    <col min="14837" max="14837" width="10.19921875" customWidth="1"/>
    <col min="14838" max="14838" width="9.796875" customWidth="1"/>
    <col min="14839" max="14843" width="9.5" customWidth="1"/>
    <col min="14844" max="14844" width="9.796875" customWidth="1"/>
    <col min="14845" max="14845" width="13.5" customWidth="1"/>
    <col min="14846" max="14846" width="1.5" customWidth="1"/>
    <col min="14847" max="14847" width="10.5" customWidth="1"/>
    <col min="15092" max="15092" width="83.5" customWidth="1"/>
    <col min="15093" max="15093" width="10.19921875" customWidth="1"/>
    <col min="15094" max="15094" width="9.796875" customWidth="1"/>
    <col min="15095" max="15099" width="9.5" customWidth="1"/>
    <col min="15100" max="15100" width="9.796875" customWidth="1"/>
    <col min="15101" max="15101" width="13.5" customWidth="1"/>
    <col min="15102" max="15102" width="1.5" customWidth="1"/>
    <col min="15103" max="15103" width="10.5" customWidth="1"/>
    <col min="15348" max="15348" width="83.5" customWidth="1"/>
    <col min="15349" max="15349" width="10.19921875" customWidth="1"/>
    <col min="15350" max="15350" width="9.796875" customWidth="1"/>
    <col min="15351" max="15355" width="9.5" customWidth="1"/>
    <col min="15356" max="15356" width="9.796875" customWidth="1"/>
    <col min="15357" max="15357" width="13.5" customWidth="1"/>
    <col min="15358" max="15358" width="1.5" customWidth="1"/>
    <col min="15359" max="15359" width="10.5" customWidth="1"/>
    <col min="15604" max="15604" width="83.5" customWidth="1"/>
    <col min="15605" max="15605" width="10.19921875" customWidth="1"/>
    <col min="15606" max="15606" width="9.796875" customWidth="1"/>
    <col min="15607" max="15611" width="9.5" customWidth="1"/>
    <col min="15612" max="15612" width="9.796875" customWidth="1"/>
    <col min="15613" max="15613" width="13.5" customWidth="1"/>
    <col min="15614" max="15614" width="1.5" customWidth="1"/>
    <col min="15615" max="15615" width="10.5" customWidth="1"/>
    <col min="15860" max="15860" width="83.5" customWidth="1"/>
    <col min="15861" max="15861" width="10.19921875" customWidth="1"/>
    <col min="15862" max="15862" width="9.796875" customWidth="1"/>
    <col min="15863" max="15867" width="9.5" customWidth="1"/>
    <col min="15868" max="15868" width="9.796875" customWidth="1"/>
    <col min="15869" max="15869" width="13.5" customWidth="1"/>
    <col min="15870" max="15870" width="1.5" customWidth="1"/>
    <col min="15871" max="15871" width="10.5" customWidth="1"/>
    <col min="16116" max="16116" width="83.5" customWidth="1"/>
    <col min="16117" max="16117" width="10.19921875" customWidth="1"/>
    <col min="16118" max="16118" width="9.796875" customWidth="1"/>
    <col min="16119" max="16123" width="9.5" customWidth="1"/>
    <col min="16124" max="16124" width="9.796875" customWidth="1"/>
    <col min="16125" max="16125" width="13.5" customWidth="1"/>
    <col min="16126" max="16126" width="1.5" customWidth="1"/>
    <col min="16127" max="16127" width="10.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41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2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2" s="12" customFormat="1" ht="83.5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2" s="18" customFormat="1" ht="18.75" customHeight="1">
      <c r="A6" s="15" t="s">
        <v>10</v>
      </c>
      <c r="B6" s="16">
        <v>6009</v>
      </c>
      <c r="C6" s="16">
        <v>-794</v>
      </c>
      <c r="D6" s="16">
        <v>15</v>
      </c>
      <c r="E6" s="16">
        <v>361</v>
      </c>
      <c r="F6" s="16">
        <v>992</v>
      </c>
      <c r="G6" s="16">
        <v>-528</v>
      </c>
      <c r="H6" s="16">
        <v>-553</v>
      </c>
      <c r="I6" s="16">
        <v>69</v>
      </c>
      <c r="J6" s="16">
        <v>40</v>
      </c>
      <c r="K6" s="16"/>
      <c r="L6" s="17">
        <f>SUM(B6:J6)</f>
        <v>5611</v>
      </c>
    </row>
    <row r="7" spans="1:12" s="23" customFormat="1" ht="18" customHeight="1">
      <c r="A7" s="19" t="s">
        <v>11</v>
      </c>
      <c r="B7" s="20"/>
      <c r="C7" s="20"/>
      <c r="D7" s="20"/>
      <c r="E7" s="20">
        <v>121</v>
      </c>
      <c r="F7" s="20"/>
      <c r="G7" s="20">
        <v>205</v>
      </c>
      <c r="H7" s="20">
        <v>49</v>
      </c>
      <c r="I7" s="20"/>
      <c r="J7" s="20">
        <v>50</v>
      </c>
      <c r="K7" s="20"/>
      <c r="L7" s="21">
        <f>SUM(B7:J7)</f>
        <v>425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18</v>
      </c>
      <c r="C9" s="28">
        <v>0</v>
      </c>
      <c r="D9" s="28">
        <v>0</v>
      </c>
      <c r="E9" s="28">
        <v>23</v>
      </c>
      <c r="F9" s="28">
        <v>0</v>
      </c>
      <c r="G9" s="28">
        <v>149</v>
      </c>
      <c r="H9" s="28">
        <v>-184</v>
      </c>
      <c r="I9" s="28">
        <v>-385</v>
      </c>
      <c r="J9" s="28">
        <v>0</v>
      </c>
      <c r="K9" s="28"/>
      <c r="L9" s="29">
        <f>SUM(B9:J9)</f>
        <v>-379</v>
      </c>
    </row>
    <row r="10" spans="1:12" s="23" customFormat="1" ht="18" customHeight="1">
      <c r="A10" s="27" t="s">
        <v>14</v>
      </c>
      <c r="B10" s="28">
        <v>1329</v>
      </c>
      <c r="C10" s="28">
        <v>0</v>
      </c>
      <c r="D10" s="28">
        <v>0</v>
      </c>
      <c r="E10" s="28">
        <v>15</v>
      </c>
      <c r="F10" s="28">
        <v>0</v>
      </c>
      <c r="G10" s="28">
        <v>177</v>
      </c>
      <c r="H10" s="28">
        <v>103</v>
      </c>
      <c r="I10" s="28">
        <v>19</v>
      </c>
      <c r="J10" s="28">
        <v>0</v>
      </c>
      <c r="K10" s="28"/>
      <c r="L10" s="29">
        <f t="shared" ref="L10:L17" si="0">SUM(B10:J10)</f>
        <v>1643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-6</v>
      </c>
      <c r="C12" s="28">
        <v>0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>
        <v>-1</v>
      </c>
      <c r="J12" s="28">
        <v>0</v>
      </c>
      <c r="K12" s="28"/>
      <c r="L12" s="29">
        <f t="shared" si="0"/>
        <v>-3</v>
      </c>
    </row>
    <row r="13" spans="1:12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0</v>
      </c>
      <c r="F13" s="28">
        <v>0</v>
      </c>
      <c r="G13" s="28">
        <v>3</v>
      </c>
      <c r="H13" s="28">
        <v>0</v>
      </c>
      <c r="I13" s="28">
        <v>4</v>
      </c>
      <c r="J13" s="28">
        <v>0</v>
      </c>
      <c r="K13" s="28"/>
      <c r="L13" s="29">
        <f t="shared" si="0"/>
        <v>16</v>
      </c>
    </row>
    <row r="14" spans="1:12" s="23" customFormat="1" ht="18" customHeight="1">
      <c r="A14" s="31" t="s">
        <v>18</v>
      </c>
      <c r="B14" s="28">
        <v>14</v>
      </c>
      <c r="C14" s="28">
        <v>0</v>
      </c>
      <c r="D14" s="28">
        <v>0</v>
      </c>
      <c r="E14" s="28">
        <v>1</v>
      </c>
      <c r="F14" s="28">
        <v>2</v>
      </c>
      <c r="G14" s="28">
        <v>4</v>
      </c>
      <c r="H14" s="28">
        <v>8</v>
      </c>
      <c r="I14" s="28">
        <v>19</v>
      </c>
      <c r="J14" s="28">
        <v>0</v>
      </c>
      <c r="K14" s="28"/>
      <c r="L14" s="29">
        <f t="shared" si="0"/>
        <v>48</v>
      </c>
    </row>
    <row r="15" spans="1:12" s="23" customFormat="1" ht="18" customHeight="1">
      <c r="A15" s="32" t="s">
        <v>19</v>
      </c>
      <c r="B15" s="28">
        <v>-55</v>
      </c>
      <c r="C15" s="28">
        <v>1532</v>
      </c>
      <c r="D15" s="28">
        <v>68</v>
      </c>
      <c r="E15" s="28">
        <v>0</v>
      </c>
      <c r="F15" s="28">
        <v>-466</v>
      </c>
      <c r="G15" s="28">
        <v>-4</v>
      </c>
      <c r="H15" s="28">
        <v>0</v>
      </c>
      <c r="I15" s="28">
        <v>0</v>
      </c>
      <c r="J15" s="28">
        <v>0</v>
      </c>
      <c r="K15" s="28"/>
      <c r="L15" s="29">
        <f t="shared" si="0"/>
        <v>1075</v>
      </c>
    </row>
    <row r="16" spans="1:12" s="23" customFormat="1" ht="18" customHeight="1">
      <c r="A16" s="32" t="s">
        <v>20</v>
      </c>
      <c r="B16" s="28">
        <v>-7</v>
      </c>
      <c r="C16" s="28">
        <v>-46</v>
      </c>
      <c r="D16" s="28">
        <v>0</v>
      </c>
      <c r="E16" s="28">
        <v>-2</v>
      </c>
      <c r="F16" s="28">
        <v>0</v>
      </c>
      <c r="G16" s="28">
        <v>5</v>
      </c>
      <c r="H16" s="28">
        <v>-5</v>
      </c>
      <c r="I16" s="28">
        <v>9</v>
      </c>
      <c r="J16" s="28">
        <v>0</v>
      </c>
      <c r="K16" s="28"/>
      <c r="L16" s="29">
        <f t="shared" si="0"/>
        <v>-46</v>
      </c>
    </row>
    <row r="17" spans="1:12" s="23" customFormat="1" ht="18" customHeight="1">
      <c r="A17" s="27" t="s">
        <v>21</v>
      </c>
      <c r="B17" s="28">
        <v>113</v>
      </c>
      <c r="C17" s="28">
        <v>189</v>
      </c>
      <c r="D17" s="28">
        <v>0</v>
      </c>
      <c r="E17" s="28">
        <v>-1</v>
      </c>
      <c r="F17" s="28">
        <v>5</v>
      </c>
      <c r="G17" s="28">
        <v>-31</v>
      </c>
      <c r="H17" s="28">
        <v>-1</v>
      </c>
      <c r="I17" s="28">
        <v>-10</v>
      </c>
      <c r="J17" s="28">
        <v>0</v>
      </c>
      <c r="K17" s="28"/>
      <c r="L17" s="29">
        <f t="shared" si="0"/>
        <v>264</v>
      </c>
    </row>
    <row r="18" spans="1:12" s="18" customFormat="1" ht="18" customHeight="1">
      <c r="A18" s="33" t="s">
        <v>22</v>
      </c>
      <c r="B18" s="34">
        <f>SUM(B9:B17)</f>
        <v>1415</v>
      </c>
      <c r="C18" s="34">
        <f t="shared" ref="C18:L18" si="1">SUM(C9:C17)</f>
        <v>1675</v>
      </c>
      <c r="D18" s="34">
        <f t="shared" si="1"/>
        <v>68</v>
      </c>
      <c r="E18" s="34">
        <f t="shared" si="1"/>
        <v>36</v>
      </c>
      <c r="F18" s="34">
        <f t="shared" si="1"/>
        <v>-459</v>
      </c>
      <c r="G18" s="34">
        <f t="shared" si="1"/>
        <v>307</v>
      </c>
      <c r="H18" s="34">
        <f t="shared" si="1"/>
        <v>-79</v>
      </c>
      <c r="I18" s="34">
        <f t="shared" si="1"/>
        <v>-345</v>
      </c>
      <c r="J18" s="34">
        <f t="shared" si="1"/>
        <v>0</v>
      </c>
      <c r="K18" s="34">
        <f t="shared" si="1"/>
        <v>0</v>
      </c>
      <c r="L18" s="35">
        <f t="shared" si="1"/>
        <v>2618</v>
      </c>
    </row>
    <row r="19" spans="1:12" s="18" customFormat="1" ht="18" customHeight="1">
      <c r="A19" s="24" t="s">
        <v>23</v>
      </c>
      <c r="B19" s="36">
        <f>+B18+B7+B6</f>
        <v>7424</v>
      </c>
      <c r="C19" s="36">
        <f t="shared" ref="C19:L19" si="2">+C18+C7+C6</f>
        <v>881</v>
      </c>
      <c r="D19" s="36">
        <f t="shared" si="2"/>
        <v>83</v>
      </c>
      <c r="E19" s="36">
        <f t="shared" si="2"/>
        <v>518</v>
      </c>
      <c r="F19" s="36">
        <f t="shared" si="2"/>
        <v>533</v>
      </c>
      <c r="G19" s="36">
        <f t="shared" si="2"/>
        <v>-16</v>
      </c>
      <c r="H19" s="36">
        <f t="shared" si="2"/>
        <v>-583</v>
      </c>
      <c r="I19" s="36">
        <f t="shared" si="2"/>
        <v>-276</v>
      </c>
      <c r="J19" s="36">
        <f t="shared" si="2"/>
        <v>90</v>
      </c>
      <c r="K19" s="36">
        <f t="shared" si="2"/>
        <v>0</v>
      </c>
      <c r="L19" s="37">
        <f t="shared" si="2"/>
        <v>8654</v>
      </c>
    </row>
    <row r="20" spans="1:12" s="23" customFormat="1" ht="18" customHeight="1">
      <c r="A20" s="15" t="s">
        <v>24</v>
      </c>
      <c r="B20" s="38">
        <v>2818</v>
      </c>
      <c r="C20" s="38">
        <v>31</v>
      </c>
      <c r="D20" s="38"/>
      <c r="E20" s="38">
        <v>-32</v>
      </c>
      <c r="F20" s="38">
        <v>-9</v>
      </c>
      <c r="G20" s="38">
        <v>161</v>
      </c>
      <c r="H20" s="38"/>
      <c r="I20" s="38"/>
      <c r="J20" s="38"/>
      <c r="K20" s="38"/>
      <c r="L20" s="39">
        <f>SUM(B20:J20)</f>
        <v>2969</v>
      </c>
    </row>
    <row r="21" spans="1:12" s="23" customFormat="1" ht="18" customHeight="1">
      <c r="A21" s="40" t="s">
        <v>25</v>
      </c>
      <c r="B21" s="41">
        <f>+B20+B19</f>
        <v>10242</v>
      </c>
      <c r="C21" s="41">
        <f t="shared" ref="C21:L21" si="3">+C20+C19</f>
        <v>912</v>
      </c>
      <c r="D21" s="41">
        <f t="shared" si="3"/>
        <v>83</v>
      </c>
      <c r="E21" s="41">
        <f t="shared" si="3"/>
        <v>486</v>
      </c>
      <c r="F21" s="41">
        <f t="shared" si="3"/>
        <v>524</v>
      </c>
      <c r="G21" s="41">
        <f t="shared" si="3"/>
        <v>145</v>
      </c>
      <c r="H21" s="41">
        <f t="shared" si="3"/>
        <v>-583</v>
      </c>
      <c r="I21" s="41">
        <f t="shared" si="3"/>
        <v>-276</v>
      </c>
      <c r="J21" s="41">
        <f t="shared" si="3"/>
        <v>90</v>
      </c>
      <c r="K21" s="41">
        <f t="shared" si="3"/>
        <v>0</v>
      </c>
      <c r="L21" s="42">
        <f t="shared" si="3"/>
        <v>11623</v>
      </c>
    </row>
    <row r="22" spans="1:12" s="23" customFormat="1" ht="18" customHeight="1">
      <c r="A22" s="43" t="s">
        <v>26</v>
      </c>
      <c r="B22" s="28">
        <v>-229</v>
      </c>
      <c r="C22" s="28">
        <v>-4</v>
      </c>
      <c r="D22" s="28">
        <v>0</v>
      </c>
      <c r="E22" s="28">
        <v>-15</v>
      </c>
      <c r="F22" s="28">
        <v>-22</v>
      </c>
      <c r="G22" s="28">
        <v>20</v>
      </c>
      <c r="H22" s="28">
        <v>-11</v>
      </c>
      <c r="I22" s="28">
        <v>-116</v>
      </c>
      <c r="J22" s="28"/>
      <c r="K22" s="28"/>
      <c r="L22" s="29">
        <f>SUM(B22:J22)</f>
        <v>-377</v>
      </c>
    </row>
    <row r="23" spans="1:12" s="23" customFormat="1" ht="18" customHeight="1">
      <c r="A23" s="43" t="s">
        <v>27</v>
      </c>
      <c r="B23" s="28">
        <v>-318</v>
      </c>
      <c r="C23" s="28">
        <v>12</v>
      </c>
      <c r="D23" s="28"/>
      <c r="E23" s="28">
        <v>0</v>
      </c>
      <c r="F23" s="28">
        <v>-22</v>
      </c>
      <c r="G23" s="28">
        <v>-53</v>
      </c>
      <c r="H23" s="28"/>
      <c r="I23" s="28"/>
      <c r="J23" s="28"/>
      <c r="K23" s="28"/>
      <c r="L23" s="29">
        <f>SUM(B23:J23)</f>
        <v>-381</v>
      </c>
    </row>
    <row r="24" spans="1:12" s="23" customFormat="1" ht="18" customHeight="1">
      <c r="A24" s="43" t="s">
        <v>28</v>
      </c>
      <c r="B24" s="28">
        <v>-1667</v>
      </c>
      <c r="C24" s="28">
        <v>-8</v>
      </c>
      <c r="D24" s="28"/>
      <c r="E24" s="28">
        <v>-4</v>
      </c>
      <c r="F24" s="28">
        <v>1</v>
      </c>
      <c r="G24" s="28">
        <v>13</v>
      </c>
      <c r="H24" s="28"/>
      <c r="I24" s="28"/>
      <c r="J24" s="28"/>
      <c r="K24" s="28"/>
      <c r="L24" s="29">
        <f>SUM(B24:J24)</f>
        <v>-1665</v>
      </c>
    </row>
    <row r="25" spans="1:12" s="23" customFormat="1" ht="18" customHeight="1">
      <c r="A25" s="43" t="s">
        <v>29</v>
      </c>
      <c r="B25" s="28">
        <f>+B20+B23+B24</f>
        <v>833</v>
      </c>
      <c r="C25" s="28">
        <f t="shared" ref="C25:L25" si="4">+C20+C23+C24</f>
        <v>35</v>
      </c>
      <c r="D25" s="28">
        <f t="shared" si="4"/>
        <v>0</v>
      </c>
      <c r="E25" s="28">
        <f t="shared" si="4"/>
        <v>-36</v>
      </c>
      <c r="F25" s="28">
        <f t="shared" si="4"/>
        <v>-30</v>
      </c>
      <c r="G25" s="28">
        <f t="shared" si="4"/>
        <v>121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923</v>
      </c>
    </row>
    <row r="26" spans="1:12" s="45" customFormat="1" ht="18" customHeight="1">
      <c r="A26" s="40" t="s">
        <v>30</v>
      </c>
      <c r="B26" s="41">
        <f>+B19+B22+B25</f>
        <v>8028</v>
      </c>
      <c r="C26" s="41">
        <f t="shared" ref="C26:L26" si="5">+C19+C22+C25</f>
        <v>912</v>
      </c>
      <c r="D26" s="41">
        <f t="shared" si="5"/>
        <v>83</v>
      </c>
      <c r="E26" s="41">
        <f t="shared" si="5"/>
        <v>467</v>
      </c>
      <c r="F26" s="41">
        <f t="shared" si="5"/>
        <v>481</v>
      </c>
      <c r="G26" s="41">
        <f t="shared" si="5"/>
        <v>125</v>
      </c>
      <c r="H26" s="41">
        <f t="shared" si="5"/>
        <v>-594</v>
      </c>
      <c r="I26" s="41">
        <f t="shared" si="5"/>
        <v>-392</v>
      </c>
      <c r="J26" s="41">
        <f t="shared" si="5"/>
        <v>90</v>
      </c>
      <c r="K26" s="41"/>
      <c r="L26" s="42">
        <f t="shared" si="5"/>
        <v>9200</v>
      </c>
    </row>
    <row r="27" spans="1:12" s="23" customFormat="1" ht="18" customHeight="1">
      <c r="A27" s="46" t="s">
        <v>31</v>
      </c>
      <c r="B27" s="47">
        <v>-4237</v>
      </c>
      <c r="C27" s="47">
        <v>-377</v>
      </c>
      <c r="D27" s="47">
        <v>-22</v>
      </c>
      <c r="E27" s="47">
        <v>-150</v>
      </c>
      <c r="F27" s="47">
        <v>-169</v>
      </c>
      <c r="G27" s="47">
        <v>-12</v>
      </c>
      <c r="H27" s="47">
        <v>139</v>
      </c>
      <c r="I27" s="47">
        <v>82</v>
      </c>
      <c r="J27" s="47">
        <v>-25</v>
      </c>
      <c r="K27" s="47"/>
      <c r="L27" s="48">
        <f>SUM(B27:J27)</f>
        <v>-4771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51.9</v>
      </c>
    </row>
    <row r="29" spans="1:12" s="45" customFormat="1" ht="18" customHeight="1">
      <c r="A29" s="53" t="s">
        <v>32</v>
      </c>
      <c r="B29" s="54">
        <f>+B26+B27</f>
        <v>3791</v>
      </c>
      <c r="C29" s="54">
        <f t="shared" ref="C29:L29" si="6">+C26+C27</f>
        <v>535</v>
      </c>
      <c r="D29" s="54">
        <f t="shared" si="6"/>
        <v>61</v>
      </c>
      <c r="E29" s="54">
        <f t="shared" si="6"/>
        <v>317</v>
      </c>
      <c r="F29" s="54">
        <f t="shared" si="6"/>
        <v>312</v>
      </c>
      <c r="G29" s="54">
        <f t="shared" si="6"/>
        <v>113</v>
      </c>
      <c r="H29" s="54">
        <f t="shared" si="6"/>
        <v>-455</v>
      </c>
      <c r="I29" s="54">
        <f t="shared" si="6"/>
        <v>-310</v>
      </c>
      <c r="J29" s="54">
        <f t="shared" si="6"/>
        <v>65</v>
      </c>
      <c r="K29" s="54">
        <f t="shared" si="6"/>
        <v>0</v>
      </c>
      <c r="L29" s="55">
        <f t="shared" si="6"/>
        <v>4429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57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4372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2394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305</v>
      </c>
    </row>
    <row r="35" spans="1:12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1673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4372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 ht="12.5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  <row r="42" spans="1:12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s="23" customFormat="1" ht="12.5">
      <c r="A43" s="9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FE7-0AB6-4A66-A9B4-D869A931707C}">
  <dimension ref="A1:N38"/>
  <sheetViews>
    <sheetView showGridLines="0" showZeros="0" zoomScale="90" zoomScaleNormal="90" workbookViewId="0">
      <selection activeCell="A3" sqref="A3"/>
    </sheetView>
  </sheetViews>
  <sheetFormatPr defaultRowHeight="13"/>
  <cols>
    <col min="1" max="1" width="83.59765625" style="9" customWidth="1"/>
    <col min="2" max="2" width="11.3984375" style="74" customWidth="1"/>
    <col min="3" max="3" width="9.796875" style="74" customWidth="1"/>
    <col min="4" max="8" width="9.3984375" style="74" customWidth="1"/>
    <col min="9" max="9" width="9.796875" style="74" customWidth="1"/>
    <col min="10" max="10" width="13.3984375" style="74" customWidth="1"/>
    <col min="11" max="11" width="1.3984375" style="74" customWidth="1"/>
    <col min="12" max="12" width="10.796875" style="74" customWidth="1"/>
    <col min="13" max="256" width="8.796875" style="22"/>
    <col min="257" max="257" width="95.796875" style="22" bestFit="1" customWidth="1"/>
    <col min="258" max="258" width="11.3984375" style="22" customWidth="1"/>
    <col min="259" max="259" width="9.796875" style="22" customWidth="1"/>
    <col min="260" max="264" width="9.3984375" style="22" customWidth="1"/>
    <col min="265" max="265" width="9.796875" style="22" customWidth="1"/>
    <col min="266" max="266" width="13.3984375" style="22" customWidth="1"/>
    <col min="267" max="267" width="1.3984375" style="22" customWidth="1"/>
    <col min="268" max="268" width="10.796875" style="22" customWidth="1"/>
    <col min="269" max="512" width="8.796875" style="22"/>
    <col min="513" max="513" width="95.796875" style="22" bestFit="1" customWidth="1"/>
    <col min="514" max="514" width="11.3984375" style="22" customWidth="1"/>
    <col min="515" max="515" width="9.796875" style="22" customWidth="1"/>
    <col min="516" max="520" width="9.3984375" style="22" customWidth="1"/>
    <col min="521" max="521" width="9.796875" style="22" customWidth="1"/>
    <col min="522" max="522" width="13.3984375" style="22" customWidth="1"/>
    <col min="523" max="523" width="1.3984375" style="22" customWidth="1"/>
    <col min="524" max="524" width="10.796875" style="22" customWidth="1"/>
    <col min="525" max="768" width="8.796875" style="22"/>
    <col min="769" max="769" width="95.796875" style="22" bestFit="1" customWidth="1"/>
    <col min="770" max="770" width="11.3984375" style="22" customWidth="1"/>
    <col min="771" max="771" width="9.796875" style="22" customWidth="1"/>
    <col min="772" max="776" width="9.3984375" style="22" customWidth="1"/>
    <col min="777" max="777" width="9.796875" style="22" customWidth="1"/>
    <col min="778" max="778" width="13.3984375" style="22" customWidth="1"/>
    <col min="779" max="779" width="1.3984375" style="22" customWidth="1"/>
    <col min="780" max="780" width="10.796875" style="22" customWidth="1"/>
    <col min="781" max="1024" width="8.796875" style="22"/>
    <col min="1025" max="1025" width="95.796875" style="22" bestFit="1" customWidth="1"/>
    <col min="1026" max="1026" width="11.3984375" style="22" customWidth="1"/>
    <col min="1027" max="1027" width="9.796875" style="22" customWidth="1"/>
    <col min="1028" max="1032" width="9.3984375" style="22" customWidth="1"/>
    <col min="1033" max="1033" width="9.796875" style="22" customWidth="1"/>
    <col min="1034" max="1034" width="13.3984375" style="22" customWidth="1"/>
    <col min="1035" max="1035" width="1.3984375" style="22" customWidth="1"/>
    <col min="1036" max="1036" width="10.796875" style="22" customWidth="1"/>
    <col min="1037" max="1280" width="8.796875" style="22"/>
    <col min="1281" max="1281" width="95.796875" style="22" bestFit="1" customWidth="1"/>
    <col min="1282" max="1282" width="11.3984375" style="22" customWidth="1"/>
    <col min="1283" max="1283" width="9.796875" style="22" customWidth="1"/>
    <col min="1284" max="1288" width="9.3984375" style="22" customWidth="1"/>
    <col min="1289" max="1289" width="9.796875" style="22" customWidth="1"/>
    <col min="1290" max="1290" width="13.3984375" style="22" customWidth="1"/>
    <col min="1291" max="1291" width="1.3984375" style="22" customWidth="1"/>
    <col min="1292" max="1292" width="10.796875" style="22" customWidth="1"/>
    <col min="1293" max="1536" width="8.796875" style="22"/>
    <col min="1537" max="1537" width="95.796875" style="22" bestFit="1" customWidth="1"/>
    <col min="1538" max="1538" width="11.3984375" style="22" customWidth="1"/>
    <col min="1539" max="1539" width="9.796875" style="22" customWidth="1"/>
    <col min="1540" max="1544" width="9.3984375" style="22" customWidth="1"/>
    <col min="1545" max="1545" width="9.796875" style="22" customWidth="1"/>
    <col min="1546" max="1546" width="13.3984375" style="22" customWidth="1"/>
    <col min="1547" max="1547" width="1.3984375" style="22" customWidth="1"/>
    <col min="1548" max="1548" width="10.796875" style="22" customWidth="1"/>
    <col min="1549" max="1792" width="8.796875" style="22"/>
    <col min="1793" max="1793" width="95.796875" style="22" bestFit="1" customWidth="1"/>
    <col min="1794" max="1794" width="11.3984375" style="22" customWidth="1"/>
    <col min="1795" max="1795" width="9.796875" style="22" customWidth="1"/>
    <col min="1796" max="1800" width="9.3984375" style="22" customWidth="1"/>
    <col min="1801" max="1801" width="9.796875" style="22" customWidth="1"/>
    <col min="1802" max="1802" width="13.3984375" style="22" customWidth="1"/>
    <col min="1803" max="1803" width="1.3984375" style="22" customWidth="1"/>
    <col min="1804" max="1804" width="10.796875" style="22" customWidth="1"/>
    <col min="1805" max="2048" width="8.796875" style="22"/>
    <col min="2049" max="2049" width="95.796875" style="22" bestFit="1" customWidth="1"/>
    <col min="2050" max="2050" width="11.3984375" style="22" customWidth="1"/>
    <col min="2051" max="2051" width="9.796875" style="22" customWidth="1"/>
    <col min="2052" max="2056" width="9.3984375" style="22" customWidth="1"/>
    <col min="2057" max="2057" width="9.796875" style="22" customWidth="1"/>
    <col min="2058" max="2058" width="13.3984375" style="22" customWidth="1"/>
    <col min="2059" max="2059" width="1.3984375" style="22" customWidth="1"/>
    <col min="2060" max="2060" width="10.796875" style="22" customWidth="1"/>
    <col min="2061" max="2304" width="8.796875" style="22"/>
    <col min="2305" max="2305" width="95.796875" style="22" bestFit="1" customWidth="1"/>
    <col min="2306" max="2306" width="11.3984375" style="22" customWidth="1"/>
    <col min="2307" max="2307" width="9.796875" style="22" customWidth="1"/>
    <col min="2308" max="2312" width="9.3984375" style="22" customWidth="1"/>
    <col min="2313" max="2313" width="9.796875" style="22" customWidth="1"/>
    <col min="2314" max="2314" width="13.3984375" style="22" customWidth="1"/>
    <col min="2315" max="2315" width="1.3984375" style="22" customWidth="1"/>
    <col min="2316" max="2316" width="10.796875" style="22" customWidth="1"/>
    <col min="2317" max="2560" width="8.796875" style="22"/>
    <col min="2561" max="2561" width="95.796875" style="22" bestFit="1" customWidth="1"/>
    <col min="2562" max="2562" width="11.3984375" style="22" customWidth="1"/>
    <col min="2563" max="2563" width="9.796875" style="22" customWidth="1"/>
    <col min="2564" max="2568" width="9.3984375" style="22" customWidth="1"/>
    <col min="2569" max="2569" width="9.796875" style="22" customWidth="1"/>
    <col min="2570" max="2570" width="13.3984375" style="22" customWidth="1"/>
    <col min="2571" max="2571" width="1.3984375" style="22" customWidth="1"/>
    <col min="2572" max="2572" width="10.796875" style="22" customWidth="1"/>
    <col min="2573" max="2816" width="8.796875" style="22"/>
    <col min="2817" max="2817" width="95.796875" style="22" bestFit="1" customWidth="1"/>
    <col min="2818" max="2818" width="11.3984375" style="22" customWidth="1"/>
    <col min="2819" max="2819" width="9.796875" style="22" customWidth="1"/>
    <col min="2820" max="2824" width="9.3984375" style="22" customWidth="1"/>
    <col min="2825" max="2825" width="9.796875" style="22" customWidth="1"/>
    <col min="2826" max="2826" width="13.3984375" style="22" customWidth="1"/>
    <col min="2827" max="2827" width="1.3984375" style="22" customWidth="1"/>
    <col min="2828" max="2828" width="10.796875" style="22" customWidth="1"/>
    <col min="2829" max="3072" width="8.796875" style="22"/>
    <col min="3073" max="3073" width="95.796875" style="22" bestFit="1" customWidth="1"/>
    <col min="3074" max="3074" width="11.3984375" style="22" customWidth="1"/>
    <col min="3075" max="3075" width="9.796875" style="22" customWidth="1"/>
    <col min="3076" max="3080" width="9.3984375" style="22" customWidth="1"/>
    <col min="3081" max="3081" width="9.796875" style="22" customWidth="1"/>
    <col min="3082" max="3082" width="13.3984375" style="22" customWidth="1"/>
    <col min="3083" max="3083" width="1.3984375" style="22" customWidth="1"/>
    <col min="3084" max="3084" width="10.796875" style="22" customWidth="1"/>
    <col min="3085" max="3328" width="8.796875" style="22"/>
    <col min="3329" max="3329" width="95.796875" style="22" bestFit="1" customWidth="1"/>
    <col min="3330" max="3330" width="11.3984375" style="22" customWidth="1"/>
    <col min="3331" max="3331" width="9.796875" style="22" customWidth="1"/>
    <col min="3332" max="3336" width="9.3984375" style="22" customWidth="1"/>
    <col min="3337" max="3337" width="9.796875" style="22" customWidth="1"/>
    <col min="3338" max="3338" width="13.3984375" style="22" customWidth="1"/>
    <col min="3339" max="3339" width="1.3984375" style="22" customWidth="1"/>
    <col min="3340" max="3340" width="10.796875" style="22" customWidth="1"/>
    <col min="3341" max="3584" width="8.796875" style="22"/>
    <col min="3585" max="3585" width="95.796875" style="22" bestFit="1" customWidth="1"/>
    <col min="3586" max="3586" width="11.3984375" style="22" customWidth="1"/>
    <col min="3587" max="3587" width="9.796875" style="22" customWidth="1"/>
    <col min="3588" max="3592" width="9.3984375" style="22" customWidth="1"/>
    <col min="3593" max="3593" width="9.796875" style="22" customWidth="1"/>
    <col min="3594" max="3594" width="13.3984375" style="22" customWidth="1"/>
    <col min="3595" max="3595" width="1.3984375" style="22" customWidth="1"/>
    <col min="3596" max="3596" width="10.796875" style="22" customWidth="1"/>
    <col min="3597" max="3840" width="8.796875" style="22"/>
    <col min="3841" max="3841" width="95.796875" style="22" bestFit="1" customWidth="1"/>
    <col min="3842" max="3842" width="11.3984375" style="22" customWidth="1"/>
    <col min="3843" max="3843" width="9.796875" style="22" customWidth="1"/>
    <col min="3844" max="3848" width="9.3984375" style="22" customWidth="1"/>
    <col min="3849" max="3849" width="9.796875" style="22" customWidth="1"/>
    <col min="3850" max="3850" width="13.3984375" style="22" customWidth="1"/>
    <col min="3851" max="3851" width="1.3984375" style="22" customWidth="1"/>
    <col min="3852" max="3852" width="10.796875" style="22" customWidth="1"/>
    <col min="3853" max="4096" width="8.796875" style="22"/>
    <col min="4097" max="4097" width="95.796875" style="22" bestFit="1" customWidth="1"/>
    <col min="4098" max="4098" width="11.3984375" style="22" customWidth="1"/>
    <col min="4099" max="4099" width="9.796875" style="22" customWidth="1"/>
    <col min="4100" max="4104" width="9.3984375" style="22" customWidth="1"/>
    <col min="4105" max="4105" width="9.796875" style="22" customWidth="1"/>
    <col min="4106" max="4106" width="13.3984375" style="22" customWidth="1"/>
    <col min="4107" max="4107" width="1.3984375" style="22" customWidth="1"/>
    <col min="4108" max="4108" width="10.796875" style="22" customWidth="1"/>
    <col min="4109" max="4352" width="8.796875" style="22"/>
    <col min="4353" max="4353" width="95.796875" style="22" bestFit="1" customWidth="1"/>
    <col min="4354" max="4354" width="11.3984375" style="22" customWidth="1"/>
    <col min="4355" max="4355" width="9.796875" style="22" customWidth="1"/>
    <col min="4356" max="4360" width="9.3984375" style="22" customWidth="1"/>
    <col min="4361" max="4361" width="9.796875" style="22" customWidth="1"/>
    <col min="4362" max="4362" width="13.3984375" style="22" customWidth="1"/>
    <col min="4363" max="4363" width="1.3984375" style="22" customWidth="1"/>
    <col min="4364" max="4364" width="10.796875" style="22" customWidth="1"/>
    <col min="4365" max="4608" width="8.796875" style="22"/>
    <col min="4609" max="4609" width="95.796875" style="22" bestFit="1" customWidth="1"/>
    <col min="4610" max="4610" width="11.3984375" style="22" customWidth="1"/>
    <col min="4611" max="4611" width="9.796875" style="22" customWidth="1"/>
    <col min="4612" max="4616" width="9.3984375" style="22" customWidth="1"/>
    <col min="4617" max="4617" width="9.796875" style="22" customWidth="1"/>
    <col min="4618" max="4618" width="13.3984375" style="22" customWidth="1"/>
    <col min="4619" max="4619" width="1.3984375" style="22" customWidth="1"/>
    <col min="4620" max="4620" width="10.796875" style="22" customWidth="1"/>
    <col min="4621" max="4864" width="8.796875" style="22"/>
    <col min="4865" max="4865" width="95.796875" style="22" bestFit="1" customWidth="1"/>
    <col min="4866" max="4866" width="11.3984375" style="22" customWidth="1"/>
    <col min="4867" max="4867" width="9.796875" style="22" customWidth="1"/>
    <col min="4868" max="4872" width="9.3984375" style="22" customWidth="1"/>
    <col min="4873" max="4873" width="9.796875" style="22" customWidth="1"/>
    <col min="4874" max="4874" width="13.3984375" style="22" customWidth="1"/>
    <col min="4875" max="4875" width="1.3984375" style="22" customWidth="1"/>
    <col min="4876" max="4876" width="10.796875" style="22" customWidth="1"/>
    <col min="4877" max="5120" width="8.796875" style="22"/>
    <col min="5121" max="5121" width="95.796875" style="22" bestFit="1" customWidth="1"/>
    <col min="5122" max="5122" width="11.3984375" style="22" customWidth="1"/>
    <col min="5123" max="5123" width="9.796875" style="22" customWidth="1"/>
    <col min="5124" max="5128" width="9.3984375" style="22" customWidth="1"/>
    <col min="5129" max="5129" width="9.796875" style="22" customWidth="1"/>
    <col min="5130" max="5130" width="13.3984375" style="22" customWidth="1"/>
    <col min="5131" max="5131" width="1.3984375" style="22" customWidth="1"/>
    <col min="5132" max="5132" width="10.796875" style="22" customWidth="1"/>
    <col min="5133" max="5376" width="8.796875" style="22"/>
    <col min="5377" max="5377" width="95.796875" style="22" bestFit="1" customWidth="1"/>
    <col min="5378" max="5378" width="11.3984375" style="22" customWidth="1"/>
    <col min="5379" max="5379" width="9.796875" style="22" customWidth="1"/>
    <col min="5380" max="5384" width="9.3984375" style="22" customWidth="1"/>
    <col min="5385" max="5385" width="9.796875" style="22" customWidth="1"/>
    <col min="5386" max="5386" width="13.3984375" style="22" customWidth="1"/>
    <col min="5387" max="5387" width="1.3984375" style="22" customWidth="1"/>
    <col min="5388" max="5388" width="10.796875" style="22" customWidth="1"/>
    <col min="5389" max="5632" width="8.796875" style="22"/>
    <col min="5633" max="5633" width="95.796875" style="22" bestFit="1" customWidth="1"/>
    <col min="5634" max="5634" width="11.3984375" style="22" customWidth="1"/>
    <col min="5635" max="5635" width="9.796875" style="22" customWidth="1"/>
    <col min="5636" max="5640" width="9.3984375" style="22" customWidth="1"/>
    <col min="5641" max="5641" width="9.796875" style="22" customWidth="1"/>
    <col min="5642" max="5642" width="13.3984375" style="22" customWidth="1"/>
    <col min="5643" max="5643" width="1.3984375" style="22" customWidth="1"/>
    <col min="5644" max="5644" width="10.796875" style="22" customWidth="1"/>
    <col min="5645" max="5888" width="8.796875" style="22"/>
    <col min="5889" max="5889" width="95.796875" style="22" bestFit="1" customWidth="1"/>
    <col min="5890" max="5890" width="11.3984375" style="22" customWidth="1"/>
    <col min="5891" max="5891" width="9.796875" style="22" customWidth="1"/>
    <col min="5892" max="5896" width="9.3984375" style="22" customWidth="1"/>
    <col min="5897" max="5897" width="9.796875" style="22" customWidth="1"/>
    <col min="5898" max="5898" width="13.3984375" style="22" customWidth="1"/>
    <col min="5899" max="5899" width="1.3984375" style="22" customWidth="1"/>
    <col min="5900" max="5900" width="10.796875" style="22" customWidth="1"/>
    <col min="5901" max="6144" width="8.796875" style="22"/>
    <col min="6145" max="6145" width="95.796875" style="22" bestFit="1" customWidth="1"/>
    <col min="6146" max="6146" width="11.3984375" style="22" customWidth="1"/>
    <col min="6147" max="6147" width="9.796875" style="22" customWidth="1"/>
    <col min="6148" max="6152" width="9.3984375" style="22" customWidth="1"/>
    <col min="6153" max="6153" width="9.796875" style="22" customWidth="1"/>
    <col min="6154" max="6154" width="13.3984375" style="22" customWidth="1"/>
    <col min="6155" max="6155" width="1.3984375" style="22" customWidth="1"/>
    <col min="6156" max="6156" width="10.796875" style="22" customWidth="1"/>
    <col min="6157" max="6400" width="8.796875" style="22"/>
    <col min="6401" max="6401" width="95.796875" style="22" bestFit="1" customWidth="1"/>
    <col min="6402" max="6402" width="11.3984375" style="22" customWidth="1"/>
    <col min="6403" max="6403" width="9.796875" style="22" customWidth="1"/>
    <col min="6404" max="6408" width="9.3984375" style="22" customWidth="1"/>
    <col min="6409" max="6409" width="9.796875" style="22" customWidth="1"/>
    <col min="6410" max="6410" width="13.3984375" style="22" customWidth="1"/>
    <col min="6411" max="6411" width="1.3984375" style="22" customWidth="1"/>
    <col min="6412" max="6412" width="10.796875" style="22" customWidth="1"/>
    <col min="6413" max="6656" width="8.796875" style="22"/>
    <col min="6657" max="6657" width="95.796875" style="22" bestFit="1" customWidth="1"/>
    <col min="6658" max="6658" width="11.3984375" style="22" customWidth="1"/>
    <col min="6659" max="6659" width="9.796875" style="22" customWidth="1"/>
    <col min="6660" max="6664" width="9.3984375" style="22" customWidth="1"/>
    <col min="6665" max="6665" width="9.796875" style="22" customWidth="1"/>
    <col min="6666" max="6666" width="13.3984375" style="22" customWidth="1"/>
    <col min="6667" max="6667" width="1.3984375" style="22" customWidth="1"/>
    <col min="6668" max="6668" width="10.796875" style="22" customWidth="1"/>
    <col min="6669" max="6912" width="8.796875" style="22"/>
    <col min="6913" max="6913" width="95.796875" style="22" bestFit="1" customWidth="1"/>
    <col min="6914" max="6914" width="11.3984375" style="22" customWidth="1"/>
    <col min="6915" max="6915" width="9.796875" style="22" customWidth="1"/>
    <col min="6916" max="6920" width="9.3984375" style="22" customWidth="1"/>
    <col min="6921" max="6921" width="9.796875" style="22" customWidth="1"/>
    <col min="6922" max="6922" width="13.3984375" style="22" customWidth="1"/>
    <col min="6923" max="6923" width="1.3984375" style="22" customWidth="1"/>
    <col min="6924" max="6924" width="10.796875" style="22" customWidth="1"/>
    <col min="6925" max="7168" width="8.796875" style="22"/>
    <col min="7169" max="7169" width="95.796875" style="22" bestFit="1" customWidth="1"/>
    <col min="7170" max="7170" width="11.3984375" style="22" customWidth="1"/>
    <col min="7171" max="7171" width="9.796875" style="22" customWidth="1"/>
    <col min="7172" max="7176" width="9.3984375" style="22" customWidth="1"/>
    <col min="7177" max="7177" width="9.796875" style="22" customWidth="1"/>
    <col min="7178" max="7178" width="13.3984375" style="22" customWidth="1"/>
    <col min="7179" max="7179" width="1.3984375" style="22" customWidth="1"/>
    <col min="7180" max="7180" width="10.796875" style="22" customWidth="1"/>
    <col min="7181" max="7424" width="8.796875" style="22"/>
    <col min="7425" max="7425" width="95.796875" style="22" bestFit="1" customWidth="1"/>
    <col min="7426" max="7426" width="11.3984375" style="22" customWidth="1"/>
    <col min="7427" max="7427" width="9.796875" style="22" customWidth="1"/>
    <col min="7428" max="7432" width="9.3984375" style="22" customWidth="1"/>
    <col min="7433" max="7433" width="9.796875" style="22" customWidth="1"/>
    <col min="7434" max="7434" width="13.3984375" style="22" customWidth="1"/>
    <col min="7435" max="7435" width="1.3984375" style="22" customWidth="1"/>
    <col min="7436" max="7436" width="10.796875" style="22" customWidth="1"/>
    <col min="7437" max="7680" width="8.796875" style="22"/>
    <col min="7681" max="7681" width="95.796875" style="22" bestFit="1" customWidth="1"/>
    <col min="7682" max="7682" width="11.3984375" style="22" customWidth="1"/>
    <col min="7683" max="7683" width="9.796875" style="22" customWidth="1"/>
    <col min="7684" max="7688" width="9.3984375" style="22" customWidth="1"/>
    <col min="7689" max="7689" width="9.796875" style="22" customWidth="1"/>
    <col min="7690" max="7690" width="13.3984375" style="22" customWidth="1"/>
    <col min="7691" max="7691" width="1.3984375" style="22" customWidth="1"/>
    <col min="7692" max="7692" width="10.796875" style="22" customWidth="1"/>
    <col min="7693" max="7936" width="8.796875" style="22"/>
    <col min="7937" max="7937" width="95.796875" style="22" bestFit="1" customWidth="1"/>
    <col min="7938" max="7938" width="11.3984375" style="22" customWidth="1"/>
    <col min="7939" max="7939" width="9.796875" style="22" customWidth="1"/>
    <col min="7940" max="7944" width="9.3984375" style="22" customWidth="1"/>
    <col min="7945" max="7945" width="9.796875" style="22" customWidth="1"/>
    <col min="7946" max="7946" width="13.3984375" style="22" customWidth="1"/>
    <col min="7947" max="7947" width="1.3984375" style="22" customWidth="1"/>
    <col min="7948" max="7948" width="10.796875" style="22" customWidth="1"/>
    <col min="7949" max="8192" width="8.796875" style="22"/>
    <col min="8193" max="8193" width="95.796875" style="22" bestFit="1" customWidth="1"/>
    <col min="8194" max="8194" width="11.3984375" style="22" customWidth="1"/>
    <col min="8195" max="8195" width="9.796875" style="22" customWidth="1"/>
    <col min="8196" max="8200" width="9.3984375" style="22" customWidth="1"/>
    <col min="8201" max="8201" width="9.796875" style="22" customWidth="1"/>
    <col min="8202" max="8202" width="13.3984375" style="22" customWidth="1"/>
    <col min="8203" max="8203" width="1.3984375" style="22" customWidth="1"/>
    <col min="8204" max="8204" width="10.796875" style="22" customWidth="1"/>
    <col min="8205" max="8448" width="8.796875" style="22"/>
    <col min="8449" max="8449" width="95.796875" style="22" bestFit="1" customWidth="1"/>
    <col min="8450" max="8450" width="11.3984375" style="22" customWidth="1"/>
    <col min="8451" max="8451" width="9.796875" style="22" customWidth="1"/>
    <col min="8452" max="8456" width="9.3984375" style="22" customWidth="1"/>
    <col min="8457" max="8457" width="9.796875" style="22" customWidth="1"/>
    <col min="8458" max="8458" width="13.3984375" style="22" customWidth="1"/>
    <col min="8459" max="8459" width="1.3984375" style="22" customWidth="1"/>
    <col min="8460" max="8460" width="10.796875" style="22" customWidth="1"/>
    <col min="8461" max="8704" width="8.796875" style="22"/>
    <col min="8705" max="8705" width="95.796875" style="22" bestFit="1" customWidth="1"/>
    <col min="8706" max="8706" width="11.3984375" style="22" customWidth="1"/>
    <col min="8707" max="8707" width="9.796875" style="22" customWidth="1"/>
    <col min="8708" max="8712" width="9.3984375" style="22" customWidth="1"/>
    <col min="8713" max="8713" width="9.796875" style="22" customWidth="1"/>
    <col min="8714" max="8714" width="13.3984375" style="22" customWidth="1"/>
    <col min="8715" max="8715" width="1.3984375" style="22" customWidth="1"/>
    <col min="8716" max="8716" width="10.796875" style="22" customWidth="1"/>
    <col min="8717" max="8960" width="8.796875" style="22"/>
    <col min="8961" max="8961" width="95.796875" style="22" bestFit="1" customWidth="1"/>
    <col min="8962" max="8962" width="11.3984375" style="22" customWidth="1"/>
    <col min="8963" max="8963" width="9.796875" style="22" customWidth="1"/>
    <col min="8964" max="8968" width="9.3984375" style="22" customWidth="1"/>
    <col min="8969" max="8969" width="9.796875" style="22" customWidth="1"/>
    <col min="8970" max="8970" width="13.3984375" style="22" customWidth="1"/>
    <col min="8971" max="8971" width="1.3984375" style="22" customWidth="1"/>
    <col min="8972" max="8972" width="10.796875" style="22" customWidth="1"/>
    <col min="8973" max="9216" width="8.796875" style="22"/>
    <col min="9217" max="9217" width="95.796875" style="22" bestFit="1" customWidth="1"/>
    <col min="9218" max="9218" width="11.3984375" style="22" customWidth="1"/>
    <col min="9219" max="9219" width="9.796875" style="22" customWidth="1"/>
    <col min="9220" max="9224" width="9.3984375" style="22" customWidth="1"/>
    <col min="9225" max="9225" width="9.796875" style="22" customWidth="1"/>
    <col min="9226" max="9226" width="13.3984375" style="22" customWidth="1"/>
    <col min="9227" max="9227" width="1.3984375" style="22" customWidth="1"/>
    <col min="9228" max="9228" width="10.796875" style="22" customWidth="1"/>
    <col min="9229" max="9472" width="8.796875" style="22"/>
    <col min="9473" max="9473" width="95.796875" style="22" bestFit="1" customWidth="1"/>
    <col min="9474" max="9474" width="11.3984375" style="22" customWidth="1"/>
    <col min="9475" max="9475" width="9.796875" style="22" customWidth="1"/>
    <col min="9476" max="9480" width="9.3984375" style="22" customWidth="1"/>
    <col min="9481" max="9481" width="9.796875" style="22" customWidth="1"/>
    <col min="9482" max="9482" width="13.3984375" style="22" customWidth="1"/>
    <col min="9483" max="9483" width="1.3984375" style="22" customWidth="1"/>
    <col min="9484" max="9484" width="10.796875" style="22" customWidth="1"/>
    <col min="9485" max="9728" width="8.796875" style="22"/>
    <col min="9729" max="9729" width="95.796875" style="22" bestFit="1" customWidth="1"/>
    <col min="9730" max="9730" width="11.3984375" style="22" customWidth="1"/>
    <col min="9731" max="9731" width="9.796875" style="22" customWidth="1"/>
    <col min="9732" max="9736" width="9.3984375" style="22" customWidth="1"/>
    <col min="9737" max="9737" width="9.796875" style="22" customWidth="1"/>
    <col min="9738" max="9738" width="13.3984375" style="22" customWidth="1"/>
    <col min="9739" max="9739" width="1.3984375" style="22" customWidth="1"/>
    <col min="9740" max="9740" width="10.796875" style="22" customWidth="1"/>
    <col min="9741" max="9984" width="8.796875" style="22"/>
    <col min="9985" max="9985" width="95.796875" style="22" bestFit="1" customWidth="1"/>
    <col min="9986" max="9986" width="11.3984375" style="22" customWidth="1"/>
    <col min="9987" max="9987" width="9.796875" style="22" customWidth="1"/>
    <col min="9988" max="9992" width="9.3984375" style="22" customWidth="1"/>
    <col min="9993" max="9993" width="9.796875" style="22" customWidth="1"/>
    <col min="9994" max="9994" width="13.3984375" style="22" customWidth="1"/>
    <col min="9995" max="9995" width="1.3984375" style="22" customWidth="1"/>
    <col min="9996" max="9996" width="10.796875" style="22" customWidth="1"/>
    <col min="9997" max="10240" width="8.796875" style="22"/>
    <col min="10241" max="10241" width="95.796875" style="22" bestFit="1" customWidth="1"/>
    <col min="10242" max="10242" width="11.3984375" style="22" customWidth="1"/>
    <col min="10243" max="10243" width="9.796875" style="22" customWidth="1"/>
    <col min="10244" max="10248" width="9.3984375" style="22" customWidth="1"/>
    <col min="10249" max="10249" width="9.796875" style="22" customWidth="1"/>
    <col min="10250" max="10250" width="13.3984375" style="22" customWidth="1"/>
    <col min="10251" max="10251" width="1.3984375" style="22" customWidth="1"/>
    <col min="10252" max="10252" width="10.796875" style="22" customWidth="1"/>
    <col min="10253" max="10496" width="8.796875" style="22"/>
    <col min="10497" max="10497" width="95.796875" style="22" bestFit="1" customWidth="1"/>
    <col min="10498" max="10498" width="11.3984375" style="22" customWidth="1"/>
    <col min="10499" max="10499" width="9.796875" style="22" customWidth="1"/>
    <col min="10500" max="10504" width="9.3984375" style="22" customWidth="1"/>
    <col min="10505" max="10505" width="9.796875" style="22" customWidth="1"/>
    <col min="10506" max="10506" width="13.3984375" style="22" customWidth="1"/>
    <col min="10507" max="10507" width="1.3984375" style="22" customWidth="1"/>
    <col min="10508" max="10508" width="10.796875" style="22" customWidth="1"/>
    <col min="10509" max="10752" width="8.796875" style="22"/>
    <col min="10753" max="10753" width="95.796875" style="22" bestFit="1" customWidth="1"/>
    <col min="10754" max="10754" width="11.3984375" style="22" customWidth="1"/>
    <col min="10755" max="10755" width="9.796875" style="22" customWidth="1"/>
    <col min="10756" max="10760" width="9.3984375" style="22" customWidth="1"/>
    <col min="10761" max="10761" width="9.796875" style="22" customWidth="1"/>
    <col min="10762" max="10762" width="13.3984375" style="22" customWidth="1"/>
    <col min="10763" max="10763" width="1.3984375" style="22" customWidth="1"/>
    <col min="10764" max="10764" width="10.796875" style="22" customWidth="1"/>
    <col min="10765" max="11008" width="8.796875" style="22"/>
    <col min="11009" max="11009" width="95.796875" style="22" bestFit="1" customWidth="1"/>
    <col min="11010" max="11010" width="11.3984375" style="22" customWidth="1"/>
    <col min="11011" max="11011" width="9.796875" style="22" customWidth="1"/>
    <col min="11012" max="11016" width="9.3984375" style="22" customWidth="1"/>
    <col min="11017" max="11017" width="9.796875" style="22" customWidth="1"/>
    <col min="11018" max="11018" width="13.3984375" style="22" customWidth="1"/>
    <col min="11019" max="11019" width="1.3984375" style="22" customWidth="1"/>
    <col min="11020" max="11020" width="10.796875" style="22" customWidth="1"/>
    <col min="11021" max="11264" width="8.796875" style="22"/>
    <col min="11265" max="11265" width="95.796875" style="22" bestFit="1" customWidth="1"/>
    <col min="11266" max="11266" width="11.3984375" style="22" customWidth="1"/>
    <col min="11267" max="11267" width="9.796875" style="22" customWidth="1"/>
    <col min="11268" max="11272" width="9.3984375" style="22" customWidth="1"/>
    <col min="11273" max="11273" width="9.796875" style="22" customWidth="1"/>
    <col min="11274" max="11274" width="13.3984375" style="22" customWidth="1"/>
    <col min="11275" max="11275" width="1.3984375" style="22" customWidth="1"/>
    <col min="11276" max="11276" width="10.796875" style="22" customWidth="1"/>
    <col min="11277" max="11520" width="8.796875" style="22"/>
    <col min="11521" max="11521" width="95.796875" style="22" bestFit="1" customWidth="1"/>
    <col min="11522" max="11522" width="11.3984375" style="22" customWidth="1"/>
    <col min="11523" max="11523" width="9.796875" style="22" customWidth="1"/>
    <col min="11524" max="11528" width="9.3984375" style="22" customWidth="1"/>
    <col min="11529" max="11529" width="9.796875" style="22" customWidth="1"/>
    <col min="11530" max="11530" width="13.3984375" style="22" customWidth="1"/>
    <col min="11531" max="11531" width="1.3984375" style="22" customWidth="1"/>
    <col min="11532" max="11532" width="10.796875" style="22" customWidth="1"/>
    <col min="11533" max="11776" width="8.796875" style="22"/>
    <col min="11777" max="11777" width="95.796875" style="22" bestFit="1" customWidth="1"/>
    <col min="11778" max="11778" width="11.3984375" style="22" customWidth="1"/>
    <col min="11779" max="11779" width="9.796875" style="22" customWidth="1"/>
    <col min="11780" max="11784" width="9.3984375" style="22" customWidth="1"/>
    <col min="11785" max="11785" width="9.796875" style="22" customWidth="1"/>
    <col min="11786" max="11786" width="13.3984375" style="22" customWidth="1"/>
    <col min="11787" max="11787" width="1.3984375" style="22" customWidth="1"/>
    <col min="11788" max="11788" width="10.796875" style="22" customWidth="1"/>
    <col min="11789" max="12032" width="8.796875" style="22"/>
    <col min="12033" max="12033" width="95.796875" style="22" bestFit="1" customWidth="1"/>
    <col min="12034" max="12034" width="11.3984375" style="22" customWidth="1"/>
    <col min="12035" max="12035" width="9.796875" style="22" customWidth="1"/>
    <col min="12036" max="12040" width="9.3984375" style="22" customWidth="1"/>
    <col min="12041" max="12041" width="9.796875" style="22" customWidth="1"/>
    <col min="12042" max="12042" width="13.3984375" style="22" customWidth="1"/>
    <col min="12043" max="12043" width="1.3984375" style="22" customWidth="1"/>
    <col min="12044" max="12044" width="10.796875" style="22" customWidth="1"/>
    <col min="12045" max="12288" width="8.796875" style="22"/>
    <col min="12289" max="12289" width="95.796875" style="22" bestFit="1" customWidth="1"/>
    <col min="12290" max="12290" width="11.3984375" style="22" customWidth="1"/>
    <col min="12291" max="12291" width="9.796875" style="22" customWidth="1"/>
    <col min="12292" max="12296" width="9.3984375" style="22" customWidth="1"/>
    <col min="12297" max="12297" width="9.796875" style="22" customWidth="1"/>
    <col min="12298" max="12298" width="13.3984375" style="22" customWidth="1"/>
    <col min="12299" max="12299" width="1.3984375" style="22" customWidth="1"/>
    <col min="12300" max="12300" width="10.796875" style="22" customWidth="1"/>
    <col min="12301" max="12544" width="8.796875" style="22"/>
    <col min="12545" max="12545" width="95.796875" style="22" bestFit="1" customWidth="1"/>
    <col min="12546" max="12546" width="11.3984375" style="22" customWidth="1"/>
    <col min="12547" max="12547" width="9.796875" style="22" customWidth="1"/>
    <col min="12548" max="12552" width="9.3984375" style="22" customWidth="1"/>
    <col min="12553" max="12553" width="9.796875" style="22" customWidth="1"/>
    <col min="12554" max="12554" width="13.3984375" style="22" customWidth="1"/>
    <col min="12555" max="12555" width="1.3984375" style="22" customWidth="1"/>
    <col min="12556" max="12556" width="10.796875" style="22" customWidth="1"/>
    <col min="12557" max="12800" width="8.796875" style="22"/>
    <col min="12801" max="12801" width="95.796875" style="22" bestFit="1" customWidth="1"/>
    <col min="12802" max="12802" width="11.3984375" style="22" customWidth="1"/>
    <col min="12803" max="12803" width="9.796875" style="22" customWidth="1"/>
    <col min="12804" max="12808" width="9.3984375" style="22" customWidth="1"/>
    <col min="12809" max="12809" width="9.796875" style="22" customWidth="1"/>
    <col min="12810" max="12810" width="13.3984375" style="22" customWidth="1"/>
    <col min="12811" max="12811" width="1.3984375" style="22" customWidth="1"/>
    <col min="12812" max="12812" width="10.796875" style="22" customWidth="1"/>
    <col min="12813" max="13056" width="8.796875" style="22"/>
    <col min="13057" max="13057" width="95.796875" style="22" bestFit="1" customWidth="1"/>
    <col min="13058" max="13058" width="11.3984375" style="22" customWidth="1"/>
    <col min="13059" max="13059" width="9.796875" style="22" customWidth="1"/>
    <col min="13060" max="13064" width="9.3984375" style="22" customWidth="1"/>
    <col min="13065" max="13065" width="9.796875" style="22" customWidth="1"/>
    <col min="13066" max="13066" width="13.3984375" style="22" customWidth="1"/>
    <col min="13067" max="13067" width="1.3984375" style="22" customWidth="1"/>
    <col min="13068" max="13068" width="10.796875" style="22" customWidth="1"/>
    <col min="13069" max="13312" width="8.796875" style="22"/>
    <col min="13313" max="13313" width="95.796875" style="22" bestFit="1" customWidth="1"/>
    <col min="13314" max="13314" width="11.3984375" style="22" customWidth="1"/>
    <col min="13315" max="13315" width="9.796875" style="22" customWidth="1"/>
    <col min="13316" max="13320" width="9.3984375" style="22" customWidth="1"/>
    <col min="13321" max="13321" width="9.796875" style="22" customWidth="1"/>
    <col min="13322" max="13322" width="13.3984375" style="22" customWidth="1"/>
    <col min="13323" max="13323" width="1.3984375" style="22" customWidth="1"/>
    <col min="13324" max="13324" width="10.796875" style="22" customWidth="1"/>
    <col min="13325" max="13568" width="8.796875" style="22"/>
    <col min="13569" max="13569" width="95.796875" style="22" bestFit="1" customWidth="1"/>
    <col min="13570" max="13570" width="11.3984375" style="22" customWidth="1"/>
    <col min="13571" max="13571" width="9.796875" style="22" customWidth="1"/>
    <col min="13572" max="13576" width="9.3984375" style="22" customWidth="1"/>
    <col min="13577" max="13577" width="9.796875" style="22" customWidth="1"/>
    <col min="13578" max="13578" width="13.3984375" style="22" customWidth="1"/>
    <col min="13579" max="13579" width="1.3984375" style="22" customWidth="1"/>
    <col min="13580" max="13580" width="10.796875" style="22" customWidth="1"/>
    <col min="13581" max="13824" width="8.796875" style="22"/>
    <col min="13825" max="13825" width="95.796875" style="22" bestFit="1" customWidth="1"/>
    <col min="13826" max="13826" width="11.3984375" style="22" customWidth="1"/>
    <col min="13827" max="13827" width="9.796875" style="22" customWidth="1"/>
    <col min="13828" max="13832" width="9.3984375" style="22" customWidth="1"/>
    <col min="13833" max="13833" width="9.796875" style="22" customWidth="1"/>
    <col min="13834" max="13834" width="13.3984375" style="22" customWidth="1"/>
    <col min="13835" max="13835" width="1.3984375" style="22" customWidth="1"/>
    <col min="13836" max="13836" width="10.796875" style="22" customWidth="1"/>
    <col min="13837" max="14080" width="8.796875" style="22"/>
    <col min="14081" max="14081" width="95.796875" style="22" bestFit="1" customWidth="1"/>
    <col min="14082" max="14082" width="11.3984375" style="22" customWidth="1"/>
    <col min="14083" max="14083" width="9.796875" style="22" customWidth="1"/>
    <col min="14084" max="14088" width="9.3984375" style="22" customWidth="1"/>
    <col min="14089" max="14089" width="9.796875" style="22" customWidth="1"/>
    <col min="14090" max="14090" width="13.3984375" style="22" customWidth="1"/>
    <col min="14091" max="14091" width="1.3984375" style="22" customWidth="1"/>
    <col min="14092" max="14092" width="10.796875" style="22" customWidth="1"/>
    <col min="14093" max="14336" width="8.796875" style="22"/>
    <col min="14337" max="14337" width="95.796875" style="22" bestFit="1" customWidth="1"/>
    <col min="14338" max="14338" width="11.3984375" style="22" customWidth="1"/>
    <col min="14339" max="14339" width="9.796875" style="22" customWidth="1"/>
    <col min="14340" max="14344" width="9.3984375" style="22" customWidth="1"/>
    <col min="14345" max="14345" width="9.796875" style="22" customWidth="1"/>
    <col min="14346" max="14346" width="13.3984375" style="22" customWidth="1"/>
    <col min="14347" max="14347" width="1.3984375" style="22" customWidth="1"/>
    <col min="14348" max="14348" width="10.796875" style="22" customWidth="1"/>
    <col min="14349" max="14592" width="8.796875" style="22"/>
    <col min="14593" max="14593" width="95.796875" style="22" bestFit="1" customWidth="1"/>
    <col min="14594" max="14594" width="11.3984375" style="22" customWidth="1"/>
    <col min="14595" max="14595" width="9.796875" style="22" customWidth="1"/>
    <col min="14596" max="14600" width="9.3984375" style="22" customWidth="1"/>
    <col min="14601" max="14601" width="9.796875" style="22" customWidth="1"/>
    <col min="14602" max="14602" width="13.3984375" style="22" customWidth="1"/>
    <col min="14603" max="14603" width="1.3984375" style="22" customWidth="1"/>
    <col min="14604" max="14604" width="10.796875" style="22" customWidth="1"/>
    <col min="14605" max="14848" width="8.796875" style="22"/>
    <col min="14849" max="14849" width="95.796875" style="22" bestFit="1" customWidth="1"/>
    <col min="14850" max="14850" width="11.3984375" style="22" customWidth="1"/>
    <col min="14851" max="14851" width="9.796875" style="22" customWidth="1"/>
    <col min="14852" max="14856" width="9.3984375" style="22" customWidth="1"/>
    <col min="14857" max="14857" width="9.796875" style="22" customWidth="1"/>
    <col min="14858" max="14858" width="13.3984375" style="22" customWidth="1"/>
    <col min="14859" max="14859" width="1.3984375" style="22" customWidth="1"/>
    <col min="14860" max="14860" width="10.796875" style="22" customWidth="1"/>
    <col min="14861" max="15104" width="8.796875" style="22"/>
    <col min="15105" max="15105" width="95.796875" style="22" bestFit="1" customWidth="1"/>
    <col min="15106" max="15106" width="11.3984375" style="22" customWidth="1"/>
    <col min="15107" max="15107" width="9.796875" style="22" customWidth="1"/>
    <col min="15108" max="15112" width="9.3984375" style="22" customWidth="1"/>
    <col min="15113" max="15113" width="9.796875" style="22" customWidth="1"/>
    <col min="15114" max="15114" width="13.3984375" style="22" customWidth="1"/>
    <col min="15115" max="15115" width="1.3984375" style="22" customWidth="1"/>
    <col min="15116" max="15116" width="10.796875" style="22" customWidth="1"/>
    <col min="15117" max="15360" width="8.796875" style="22"/>
    <col min="15361" max="15361" width="95.796875" style="22" bestFit="1" customWidth="1"/>
    <col min="15362" max="15362" width="11.3984375" style="22" customWidth="1"/>
    <col min="15363" max="15363" width="9.796875" style="22" customWidth="1"/>
    <col min="15364" max="15368" width="9.3984375" style="22" customWidth="1"/>
    <col min="15369" max="15369" width="9.796875" style="22" customWidth="1"/>
    <col min="15370" max="15370" width="13.3984375" style="22" customWidth="1"/>
    <col min="15371" max="15371" width="1.3984375" style="22" customWidth="1"/>
    <col min="15372" max="15372" width="10.796875" style="22" customWidth="1"/>
    <col min="15373" max="15616" width="8.796875" style="22"/>
    <col min="15617" max="15617" width="95.796875" style="22" bestFit="1" customWidth="1"/>
    <col min="15618" max="15618" width="11.3984375" style="22" customWidth="1"/>
    <col min="15619" max="15619" width="9.796875" style="22" customWidth="1"/>
    <col min="15620" max="15624" width="9.3984375" style="22" customWidth="1"/>
    <col min="15625" max="15625" width="9.796875" style="22" customWidth="1"/>
    <col min="15626" max="15626" width="13.3984375" style="22" customWidth="1"/>
    <col min="15627" max="15627" width="1.3984375" style="22" customWidth="1"/>
    <col min="15628" max="15628" width="10.796875" style="22" customWidth="1"/>
    <col min="15629" max="15872" width="8.796875" style="22"/>
    <col min="15873" max="15873" width="95.796875" style="22" bestFit="1" customWidth="1"/>
    <col min="15874" max="15874" width="11.3984375" style="22" customWidth="1"/>
    <col min="15875" max="15875" width="9.796875" style="22" customWidth="1"/>
    <col min="15876" max="15880" width="9.3984375" style="22" customWidth="1"/>
    <col min="15881" max="15881" width="9.796875" style="22" customWidth="1"/>
    <col min="15882" max="15882" width="13.3984375" style="22" customWidth="1"/>
    <col min="15883" max="15883" width="1.3984375" style="22" customWidth="1"/>
    <col min="15884" max="15884" width="10.796875" style="22" customWidth="1"/>
    <col min="15885" max="16128" width="8.796875" style="22"/>
    <col min="16129" max="16129" width="95.796875" style="22" bestFit="1" customWidth="1"/>
    <col min="16130" max="16130" width="11.3984375" style="22" customWidth="1"/>
    <col min="16131" max="16131" width="9.796875" style="22" customWidth="1"/>
    <col min="16132" max="16136" width="9.3984375" style="22" customWidth="1"/>
    <col min="16137" max="16137" width="9.796875" style="22" customWidth="1"/>
    <col min="16138" max="16138" width="13.3984375" style="22" customWidth="1"/>
    <col min="16139" max="16139" width="1.3984375" style="22" customWidth="1"/>
    <col min="16140" max="16140" width="10.796875" style="22" customWidth="1"/>
    <col min="16141" max="16384" width="8.796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46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3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3" s="12" customFormat="1" ht="86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3" s="18" customFormat="1" ht="18.75" customHeight="1">
      <c r="A6" s="15" t="s">
        <v>10</v>
      </c>
      <c r="B6" s="16">
        <v>706</v>
      </c>
      <c r="C6" s="16">
        <v>-236</v>
      </c>
      <c r="D6" s="16">
        <v>106</v>
      </c>
      <c r="E6" s="16">
        <v>-79</v>
      </c>
      <c r="F6" s="16">
        <v>315</v>
      </c>
      <c r="G6" s="16">
        <v>-136</v>
      </c>
      <c r="H6" s="16">
        <v>-454</v>
      </c>
      <c r="I6" s="16">
        <v>-440</v>
      </c>
      <c r="J6" s="16">
        <v>-145</v>
      </c>
      <c r="K6" s="16"/>
      <c r="L6" s="17">
        <f>SUM(B6:J6)</f>
        <v>-363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-9</v>
      </c>
      <c r="F7" s="20">
        <v>0</v>
      </c>
      <c r="G7" s="20">
        <v>-191</v>
      </c>
      <c r="H7" s="20">
        <v>32</v>
      </c>
      <c r="I7" s="20"/>
      <c r="J7" s="20">
        <v>177</v>
      </c>
      <c r="K7" s="20"/>
      <c r="L7" s="21">
        <f>SUM(B7:J7)</f>
        <v>9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-9</v>
      </c>
      <c r="C9" s="28">
        <v>0</v>
      </c>
      <c r="D9" s="28">
        <v>-3</v>
      </c>
      <c r="E9" s="28">
        <v>15</v>
      </c>
      <c r="F9" s="28">
        <v>0</v>
      </c>
      <c r="G9" s="28">
        <v>105</v>
      </c>
      <c r="H9" s="28">
        <v>107</v>
      </c>
      <c r="I9" s="28">
        <v>195</v>
      </c>
      <c r="J9" s="28"/>
      <c r="K9" s="28"/>
      <c r="L9" s="29">
        <f>SUM(B9:J9)</f>
        <v>410</v>
      </c>
      <c r="M9" s="22"/>
    </row>
    <row r="10" spans="1:13" s="23" customFormat="1" ht="18" customHeight="1">
      <c r="A10" s="27" t="s">
        <v>14</v>
      </c>
      <c r="B10" s="28">
        <v>874</v>
      </c>
      <c r="C10" s="28">
        <v>180</v>
      </c>
      <c r="D10" s="28">
        <v>-79</v>
      </c>
      <c r="E10" s="28">
        <v>102</v>
      </c>
      <c r="F10" s="28">
        <v>-4</v>
      </c>
      <c r="G10" s="28">
        <v>115</v>
      </c>
      <c r="H10" s="28">
        <v>60</v>
      </c>
      <c r="I10" s="28">
        <v>9</v>
      </c>
      <c r="J10" s="28"/>
      <c r="K10" s="28"/>
      <c r="L10" s="29">
        <f t="shared" ref="L10:L17" si="0">SUM(B10:J10)</f>
        <v>1257</v>
      </c>
      <c r="M10" s="22"/>
    </row>
    <row r="11" spans="1:13" s="23" customFormat="1" ht="18" customHeight="1">
      <c r="A11" s="27" t="s">
        <v>15</v>
      </c>
      <c r="B11" s="28">
        <v>140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f t="shared" si="0"/>
        <v>140</v>
      </c>
      <c r="M11" s="22"/>
    </row>
    <row r="12" spans="1:13" s="23" customFormat="1" ht="18" customHeight="1">
      <c r="A12" s="30" t="s">
        <v>16</v>
      </c>
      <c r="B12" s="28">
        <v>-19</v>
      </c>
      <c r="C12" s="28">
        <v>0</v>
      </c>
      <c r="D12" s="28">
        <v>0</v>
      </c>
      <c r="E12" s="28">
        <v>0</v>
      </c>
      <c r="F12" s="28">
        <v>-1</v>
      </c>
      <c r="G12" s="28">
        <v>-6</v>
      </c>
      <c r="H12" s="28">
        <v>0</v>
      </c>
      <c r="I12" s="28">
        <v>-9</v>
      </c>
      <c r="J12" s="28"/>
      <c r="K12" s="28"/>
      <c r="L12" s="29">
        <f t="shared" si="0"/>
        <v>-35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2</v>
      </c>
      <c r="F13" s="28">
        <v>0</v>
      </c>
      <c r="G13" s="28">
        <v>20</v>
      </c>
      <c r="H13" s="28">
        <v>0</v>
      </c>
      <c r="I13" s="28">
        <v>-4</v>
      </c>
      <c r="J13" s="28"/>
      <c r="K13" s="28"/>
      <c r="L13" s="29">
        <f t="shared" si="0"/>
        <v>18</v>
      </c>
      <c r="M13" s="22"/>
    </row>
    <row r="14" spans="1:13" s="23" customFormat="1" ht="18" customHeight="1">
      <c r="A14" s="31" t="s">
        <v>18</v>
      </c>
      <c r="B14" s="28">
        <v>7</v>
      </c>
      <c r="C14" s="28">
        <v>0</v>
      </c>
      <c r="D14" s="28">
        <v>1</v>
      </c>
      <c r="E14" s="28">
        <v>3</v>
      </c>
      <c r="F14" s="28">
        <v>-8</v>
      </c>
      <c r="G14" s="28">
        <v>4</v>
      </c>
      <c r="H14" s="28">
        <v>3</v>
      </c>
      <c r="I14" s="28">
        <v>15</v>
      </c>
      <c r="J14" s="28"/>
      <c r="K14" s="28"/>
      <c r="L14" s="29">
        <f t="shared" si="0"/>
        <v>25</v>
      </c>
      <c r="M14" s="22"/>
    </row>
    <row r="15" spans="1:13" s="23" customFormat="1" ht="18" customHeight="1">
      <c r="A15" s="32" t="s">
        <v>19</v>
      </c>
      <c r="B15" s="28">
        <v>54</v>
      </c>
      <c r="C15" s="28">
        <v>116</v>
      </c>
      <c r="D15" s="28">
        <v>24</v>
      </c>
      <c r="E15" s="28">
        <v>0</v>
      </c>
      <c r="F15" s="28">
        <v>-216</v>
      </c>
      <c r="G15" s="28">
        <v>3</v>
      </c>
      <c r="H15" s="28">
        <v>0</v>
      </c>
      <c r="I15" s="28">
        <v>0</v>
      </c>
      <c r="J15" s="28"/>
      <c r="K15" s="28"/>
      <c r="L15" s="29">
        <f t="shared" si="0"/>
        <v>-19</v>
      </c>
      <c r="M15" s="22"/>
    </row>
    <row r="16" spans="1:13" s="23" customFormat="1" ht="18" customHeight="1">
      <c r="A16" s="32" t="s">
        <v>20</v>
      </c>
      <c r="B16" s="28">
        <v>29</v>
      </c>
      <c r="C16" s="28">
        <v>274</v>
      </c>
      <c r="D16" s="28">
        <v>0</v>
      </c>
      <c r="E16" s="28">
        <v>1</v>
      </c>
      <c r="F16" s="28">
        <v>0</v>
      </c>
      <c r="G16" s="28">
        <v>-5</v>
      </c>
      <c r="H16" s="28">
        <v>11</v>
      </c>
      <c r="I16" s="28">
        <v>-6</v>
      </c>
      <c r="J16" s="28"/>
      <c r="K16" s="28"/>
      <c r="L16" s="29">
        <f t="shared" si="0"/>
        <v>304</v>
      </c>
      <c r="M16" s="22"/>
    </row>
    <row r="17" spans="1:14" s="23" customFormat="1" ht="18" customHeight="1">
      <c r="A17" s="27" t="s">
        <v>21</v>
      </c>
      <c r="B17" s="28">
        <v>14</v>
      </c>
      <c r="C17" s="28">
        <v>-116</v>
      </c>
      <c r="D17" s="28">
        <v>4</v>
      </c>
      <c r="E17" s="28">
        <v>18</v>
      </c>
      <c r="F17" s="28">
        <v>-3</v>
      </c>
      <c r="G17" s="28">
        <v>31</v>
      </c>
      <c r="H17" s="28">
        <v>10</v>
      </c>
      <c r="I17" s="28">
        <v>-10</v>
      </c>
      <c r="J17" s="28"/>
      <c r="K17" s="28"/>
      <c r="L17" s="29">
        <f t="shared" si="0"/>
        <v>-52</v>
      </c>
      <c r="M17" s="22"/>
    </row>
    <row r="18" spans="1:14" s="18" customFormat="1" ht="18" customHeight="1">
      <c r="A18" s="33" t="s">
        <v>22</v>
      </c>
      <c r="B18" s="34">
        <f>SUM(B9:B17)</f>
        <v>1090</v>
      </c>
      <c r="C18" s="34">
        <f t="shared" ref="C18:L18" si="1">SUM(C9:C17)</f>
        <v>454</v>
      </c>
      <c r="D18" s="34">
        <f t="shared" si="1"/>
        <v>-53</v>
      </c>
      <c r="E18" s="34">
        <f t="shared" si="1"/>
        <v>141</v>
      </c>
      <c r="F18" s="34">
        <f t="shared" si="1"/>
        <v>-232</v>
      </c>
      <c r="G18" s="34">
        <f t="shared" si="1"/>
        <v>267</v>
      </c>
      <c r="H18" s="34">
        <f t="shared" si="1"/>
        <v>191</v>
      </c>
      <c r="I18" s="34">
        <f t="shared" si="1"/>
        <v>190</v>
      </c>
      <c r="J18" s="34">
        <f t="shared" si="1"/>
        <v>0</v>
      </c>
      <c r="K18" s="34">
        <f t="shared" si="1"/>
        <v>0</v>
      </c>
      <c r="L18" s="35">
        <f t="shared" si="1"/>
        <v>2048</v>
      </c>
    </row>
    <row r="19" spans="1:14" s="18" customFormat="1" ht="18" customHeight="1">
      <c r="A19" s="24" t="s">
        <v>23</v>
      </c>
      <c r="B19" s="36">
        <f>+B18+B7+B6</f>
        <v>1796</v>
      </c>
      <c r="C19" s="36">
        <f t="shared" ref="C19:L19" si="2">+C18+C7+C6</f>
        <v>218</v>
      </c>
      <c r="D19" s="36">
        <f t="shared" si="2"/>
        <v>53</v>
      </c>
      <c r="E19" s="36">
        <f t="shared" si="2"/>
        <v>53</v>
      </c>
      <c r="F19" s="36">
        <f t="shared" si="2"/>
        <v>83</v>
      </c>
      <c r="G19" s="36">
        <f t="shared" si="2"/>
        <v>-60</v>
      </c>
      <c r="H19" s="36">
        <f t="shared" si="2"/>
        <v>-231</v>
      </c>
      <c r="I19" s="36">
        <f t="shared" si="2"/>
        <v>-250</v>
      </c>
      <c r="J19" s="36">
        <f t="shared" si="2"/>
        <v>32</v>
      </c>
      <c r="K19" s="36">
        <f t="shared" si="2"/>
        <v>0</v>
      </c>
      <c r="L19" s="37">
        <f t="shared" si="2"/>
        <v>1694</v>
      </c>
      <c r="N19" s="18">
        <v>0</v>
      </c>
    </row>
    <row r="20" spans="1:14" s="23" customFormat="1" ht="18" customHeight="1">
      <c r="A20" s="15" t="s">
        <v>24</v>
      </c>
      <c r="B20" s="38">
        <v>984</v>
      </c>
      <c r="C20" s="38">
        <v>8</v>
      </c>
      <c r="D20" s="38"/>
      <c r="E20" s="38">
        <v>0</v>
      </c>
      <c r="F20" s="38">
        <v>-3</v>
      </c>
      <c r="G20" s="38">
        <v>16</v>
      </c>
      <c r="H20" s="38"/>
      <c r="I20" s="38"/>
      <c r="J20" s="38"/>
      <c r="K20" s="38"/>
      <c r="L20" s="39">
        <f>SUM(B20:J20)</f>
        <v>1005</v>
      </c>
      <c r="M20" s="22"/>
    </row>
    <row r="21" spans="1:14" s="23" customFormat="1" ht="18" customHeight="1">
      <c r="A21" s="40" t="s">
        <v>25</v>
      </c>
      <c r="B21" s="41">
        <f>+B20+B19</f>
        <v>2780</v>
      </c>
      <c r="C21" s="41">
        <f t="shared" ref="C21:L21" si="3">+C20+C19</f>
        <v>226</v>
      </c>
      <c r="D21" s="41">
        <f t="shared" si="3"/>
        <v>53</v>
      </c>
      <c r="E21" s="41">
        <f t="shared" si="3"/>
        <v>53</v>
      </c>
      <c r="F21" s="41">
        <f t="shared" si="3"/>
        <v>80</v>
      </c>
      <c r="G21" s="41">
        <f t="shared" si="3"/>
        <v>-44</v>
      </c>
      <c r="H21" s="41">
        <f t="shared" si="3"/>
        <v>-231</v>
      </c>
      <c r="I21" s="41">
        <f t="shared" si="3"/>
        <v>-250</v>
      </c>
      <c r="J21" s="41">
        <f t="shared" si="3"/>
        <v>32</v>
      </c>
      <c r="K21" s="41">
        <f t="shared" si="3"/>
        <v>0</v>
      </c>
      <c r="L21" s="42">
        <f t="shared" si="3"/>
        <v>2699</v>
      </c>
      <c r="M21" s="22"/>
      <c r="N21" s="23">
        <v>0</v>
      </c>
    </row>
    <row r="22" spans="1:14" s="23" customFormat="1" ht="18" customHeight="1">
      <c r="A22" s="43" t="s">
        <v>26</v>
      </c>
      <c r="B22" s="28">
        <v>58</v>
      </c>
      <c r="C22" s="28">
        <v>-4</v>
      </c>
      <c r="D22" s="28">
        <v>0</v>
      </c>
      <c r="E22" s="28">
        <v>-7</v>
      </c>
      <c r="F22" s="28">
        <v>14</v>
      </c>
      <c r="G22" s="28">
        <v>9</v>
      </c>
      <c r="H22" s="28">
        <v>-3</v>
      </c>
      <c r="I22" s="28">
        <v>-188</v>
      </c>
      <c r="J22" s="28"/>
      <c r="K22" s="28"/>
      <c r="L22" s="29">
        <f>SUM(B22:J22)</f>
        <v>-121</v>
      </c>
      <c r="M22" s="22"/>
    </row>
    <row r="23" spans="1:14" s="23" customFormat="1" ht="18" customHeight="1">
      <c r="A23" s="43" t="s">
        <v>27</v>
      </c>
      <c r="B23" s="28">
        <v>-71</v>
      </c>
      <c r="C23" s="28">
        <v>5</v>
      </c>
      <c r="D23" s="28"/>
      <c r="E23" s="28">
        <v>-5</v>
      </c>
      <c r="F23" s="28">
        <v>-10</v>
      </c>
      <c r="G23" s="28">
        <v>-20</v>
      </c>
      <c r="H23" s="28"/>
      <c r="I23" s="28"/>
      <c r="J23" s="28"/>
      <c r="K23" s="28"/>
      <c r="L23" s="29">
        <f>SUM(B23:J23)</f>
        <v>-101</v>
      </c>
      <c r="M23" s="22"/>
    </row>
    <row r="24" spans="1:14" s="23" customFormat="1" ht="18" customHeight="1">
      <c r="A24" s="43" t="s">
        <v>28</v>
      </c>
      <c r="B24" s="28">
        <v>-548</v>
      </c>
      <c r="C24" s="28">
        <v>-3</v>
      </c>
      <c r="D24" s="28"/>
      <c r="E24" s="28">
        <v>4</v>
      </c>
      <c r="F24" s="28">
        <v>-1</v>
      </c>
      <c r="G24" s="28">
        <v>3</v>
      </c>
      <c r="H24" s="28"/>
      <c r="I24" s="28"/>
      <c r="J24" s="28"/>
      <c r="K24" s="28"/>
      <c r="L24" s="29">
        <f>SUM(B24:J24)</f>
        <v>-545</v>
      </c>
      <c r="M24" s="22"/>
    </row>
    <row r="25" spans="1:14" s="23" customFormat="1" ht="18" customHeight="1">
      <c r="A25" s="43" t="s">
        <v>29</v>
      </c>
      <c r="B25" s="28">
        <f>+B20+B23+B24</f>
        <v>365</v>
      </c>
      <c r="C25" s="28">
        <f t="shared" ref="C25:L25" si="4">+C20+C23+C24</f>
        <v>10</v>
      </c>
      <c r="D25" s="28">
        <f t="shared" si="4"/>
        <v>0</v>
      </c>
      <c r="E25" s="28">
        <f t="shared" si="4"/>
        <v>-1</v>
      </c>
      <c r="F25" s="28">
        <f t="shared" si="4"/>
        <v>-14</v>
      </c>
      <c r="G25" s="28">
        <f t="shared" si="4"/>
        <v>-1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359</v>
      </c>
      <c r="M25" s="22"/>
    </row>
    <row r="26" spans="1:14" s="45" customFormat="1" ht="18" customHeight="1">
      <c r="A26" s="40" t="s">
        <v>30</v>
      </c>
      <c r="B26" s="41">
        <f>+B19+B22+B25</f>
        <v>2219</v>
      </c>
      <c r="C26" s="41">
        <f t="shared" ref="C26:L26" si="5">+C19+C22+C25</f>
        <v>224</v>
      </c>
      <c r="D26" s="41">
        <f t="shared" si="5"/>
        <v>53</v>
      </c>
      <c r="E26" s="41">
        <f t="shared" si="5"/>
        <v>45</v>
      </c>
      <c r="F26" s="41">
        <f t="shared" si="5"/>
        <v>83</v>
      </c>
      <c r="G26" s="41">
        <f t="shared" si="5"/>
        <v>-52</v>
      </c>
      <c r="H26" s="41">
        <f t="shared" si="5"/>
        <v>-234</v>
      </c>
      <c r="I26" s="41">
        <f t="shared" si="5"/>
        <v>-438</v>
      </c>
      <c r="J26" s="41">
        <f t="shared" si="5"/>
        <v>32</v>
      </c>
      <c r="K26" s="41"/>
      <c r="L26" s="42">
        <f t="shared" si="5"/>
        <v>1932</v>
      </c>
      <c r="M26" s="44"/>
      <c r="N26" s="45">
        <v>0</v>
      </c>
    </row>
    <row r="27" spans="1:14" s="23" customFormat="1" ht="18" customHeight="1">
      <c r="A27" s="46" t="s">
        <v>31</v>
      </c>
      <c r="B27" s="47">
        <v>-1233</v>
      </c>
      <c r="C27" s="47">
        <v>-73</v>
      </c>
      <c r="D27" s="47">
        <v>-13</v>
      </c>
      <c r="E27" s="47">
        <v>-4</v>
      </c>
      <c r="F27" s="47">
        <v>-29</v>
      </c>
      <c r="G27" s="47">
        <v>11</v>
      </c>
      <c r="H27" s="47">
        <v>168</v>
      </c>
      <c r="I27" s="47">
        <v>169</v>
      </c>
      <c r="J27" s="47">
        <v>-17</v>
      </c>
      <c r="K27" s="47"/>
      <c r="L27" s="48">
        <f>SUM(B27:J27)</f>
        <v>-1021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52.8</v>
      </c>
      <c r="M28" s="22"/>
      <c r="N28" s="23">
        <v>0</v>
      </c>
    </row>
    <row r="29" spans="1:14" s="45" customFormat="1" ht="18" customHeight="1">
      <c r="A29" s="53" t="s">
        <v>32</v>
      </c>
      <c r="B29" s="54">
        <f>+B26+B27</f>
        <v>986</v>
      </c>
      <c r="C29" s="54">
        <f t="shared" ref="C29:L29" si="6">+C26+C27</f>
        <v>151</v>
      </c>
      <c r="D29" s="54">
        <f t="shared" si="6"/>
        <v>40</v>
      </c>
      <c r="E29" s="54">
        <f t="shared" si="6"/>
        <v>41</v>
      </c>
      <c r="F29" s="54">
        <f t="shared" si="6"/>
        <v>54</v>
      </c>
      <c r="G29" s="54">
        <f t="shared" si="6"/>
        <v>-41</v>
      </c>
      <c r="H29" s="54">
        <f t="shared" si="6"/>
        <v>-66</v>
      </c>
      <c r="I29" s="54">
        <f t="shared" si="6"/>
        <v>-269</v>
      </c>
      <c r="J29" s="54">
        <f t="shared" si="6"/>
        <v>15</v>
      </c>
      <c r="K29" s="54">
        <f t="shared" si="6"/>
        <v>0</v>
      </c>
      <c r="L29" s="55">
        <f t="shared" si="6"/>
        <v>911</v>
      </c>
      <c r="M29" s="44"/>
      <c r="N29" s="45">
        <v>0</v>
      </c>
    </row>
    <row r="30" spans="1:14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19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892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247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</v>
      </c>
    </row>
    <row r="35" spans="1:13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642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892</v>
      </c>
      <c r="M36" s="44"/>
    </row>
    <row r="37" spans="1:13" s="23" customFormat="1" ht="3.7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4F24-6067-4FAA-BB48-357048FB2643}">
  <dimension ref="A1:N39"/>
  <sheetViews>
    <sheetView showGridLines="0" showZeros="0" zoomScale="90" zoomScaleNormal="90" workbookViewId="0"/>
  </sheetViews>
  <sheetFormatPr defaultRowHeight="13"/>
  <cols>
    <col min="1" max="1" width="83.5" style="9" customWidth="1"/>
    <col min="2" max="2" width="10.296875" style="74" customWidth="1"/>
    <col min="3" max="3" width="9.796875" style="74" customWidth="1"/>
    <col min="4" max="8" width="9.3984375" style="74" customWidth="1"/>
    <col min="9" max="9" width="9.796875" style="74" customWidth="1"/>
    <col min="10" max="10" width="13.3984375" style="74" customWidth="1"/>
    <col min="11" max="11" width="1.3984375" style="74" customWidth="1"/>
    <col min="12" max="12" width="10.3984375" style="74" customWidth="1"/>
    <col min="13" max="256" width="8.796875" style="22"/>
    <col min="257" max="257" width="95.796875" style="22" bestFit="1" customWidth="1"/>
    <col min="258" max="258" width="10.296875" style="22" customWidth="1"/>
    <col min="259" max="259" width="9.796875" style="22" customWidth="1"/>
    <col min="260" max="264" width="9.3984375" style="22" customWidth="1"/>
    <col min="265" max="265" width="9.796875" style="22" customWidth="1"/>
    <col min="266" max="266" width="13.3984375" style="22" customWidth="1"/>
    <col min="267" max="267" width="1.3984375" style="22" customWidth="1"/>
    <col min="268" max="268" width="10.3984375" style="22" customWidth="1"/>
    <col min="269" max="512" width="8.796875" style="22"/>
    <col min="513" max="513" width="95.796875" style="22" bestFit="1" customWidth="1"/>
    <col min="514" max="514" width="10.296875" style="22" customWidth="1"/>
    <col min="515" max="515" width="9.796875" style="22" customWidth="1"/>
    <col min="516" max="520" width="9.3984375" style="22" customWidth="1"/>
    <col min="521" max="521" width="9.796875" style="22" customWidth="1"/>
    <col min="522" max="522" width="13.3984375" style="22" customWidth="1"/>
    <col min="523" max="523" width="1.3984375" style="22" customWidth="1"/>
    <col min="524" max="524" width="10.3984375" style="22" customWidth="1"/>
    <col min="525" max="768" width="8.796875" style="22"/>
    <col min="769" max="769" width="95.796875" style="22" bestFit="1" customWidth="1"/>
    <col min="770" max="770" width="10.296875" style="22" customWidth="1"/>
    <col min="771" max="771" width="9.796875" style="22" customWidth="1"/>
    <col min="772" max="776" width="9.3984375" style="22" customWidth="1"/>
    <col min="777" max="777" width="9.796875" style="22" customWidth="1"/>
    <col min="778" max="778" width="13.3984375" style="22" customWidth="1"/>
    <col min="779" max="779" width="1.3984375" style="22" customWidth="1"/>
    <col min="780" max="780" width="10.3984375" style="22" customWidth="1"/>
    <col min="781" max="1024" width="8.796875" style="22"/>
    <col min="1025" max="1025" width="95.796875" style="22" bestFit="1" customWidth="1"/>
    <col min="1026" max="1026" width="10.296875" style="22" customWidth="1"/>
    <col min="1027" max="1027" width="9.796875" style="22" customWidth="1"/>
    <col min="1028" max="1032" width="9.3984375" style="22" customWidth="1"/>
    <col min="1033" max="1033" width="9.796875" style="22" customWidth="1"/>
    <col min="1034" max="1034" width="13.3984375" style="22" customWidth="1"/>
    <col min="1035" max="1035" width="1.3984375" style="22" customWidth="1"/>
    <col min="1036" max="1036" width="10.3984375" style="22" customWidth="1"/>
    <col min="1037" max="1280" width="8.796875" style="22"/>
    <col min="1281" max="1281" width="95.796875" style="22" bestFit="1" customWidth="1"/>
    <col min="1282" max="1282" width="10.296875" style="22" customWidth="1"/>
    <col min="1283" max="1283" width="9.796875" style="22" customWidth="1"/>
    <col min="1284" max="1288" width="9.3984375" style="22" customWidth="1"/>
    <col min="1289" max="1289" width="9.796875" style="22" customWidth="1"/>
    <col min="1290" max="1290" width="13.3984375" style="22" customWidth="1"/>
    <col min="1291" max="1291" width="1.3984375" style="22" customWidth="1"/>
    <col min="1292" max="1292" width="10.3984375" style="22" customWidth="1"/>
    <col min="1293" max="1536" width="8.796875" style="22"/>
    <col min="1537" max="1537" width="95.796875" style="22" bestFit="1" customWidth="1"/>
    <col min="1538" max="1538" width="10.296875" style="22" customWidth="1"/>
    <col min="1539" max="1539" width="9.796875" style="22" customWidth="1"/>
    <col min="1540" max="1544" width="9.3984375" style="22" customWidth="1"/>
    <col min="1545" max="1545" width="9.796875" style="22" customWidth="1"/>
    <col min="1546" max="1546" width="13.3984375" style="22" customWidth="1"/>
    <col min="1547" max="1547" width="1.3984375" style="22" customWidth="1"/>
    <col min="1548" max="1548" width="10.3984375" style="22" customWidth="1"/>
    <col min="1549" max="1792" width="8.796875" style="22"/>
    <col min="1793" max="1793" width="95.796875" style="22" bestFit="1" customWidth="1"/>
    <col min="1794" max="1794" width="10.296875" style="22" customWidth="1"/>
    <col min="1795" max="1795" width="9.796875" style="22" customWidth="1"/>
    <col min="1796" max="1800" width="9.3984375" style="22" customWidth="1"/>
    <col min="1801" max="1801" width="9.796875" style="22" customWidth="1"/>
    <col min="1802" max="1802" width="13.3984375" style="22" customWidth="1"/>
    <col min="1803" max="1803" width="1.3984375" style="22" customWidth="1"/>
    <col min="1804" max="1804" width="10.3984375" style="22" customWidth="1"/>
    <col min="1805" max="2048" width="8.796875" style="22"/>
    <col min="2049" max="2049" width="95.796875" style="22" bestFit="1" customWidth="1"/>
    <col min="2050" max="2050" width="10.296875" style="22" customWidth="1"/>
    <col min="2051" max="2051" width="9.796875" style="22" customWidth="1"/>
    <col min="2052" max="2056" width="9.3984375" style="22" customWidth="1"/>
    <col min="2057" max="2057" width="9.796875" style="22" customWidth="1"/>
    <col min="2058" max="2058" width="13.3984375" style="22" customWidth="1"/>
    <col min="2059" max="2059" width="1.3984375" style="22" customWidth="1"/>
    <col min="2060" max="2060" width="10.3984375" style="22" customWidth="1"/>
    <col min="2061" max="2304" width="8.796875" style="22"/>
    <col min="2305" max="2305" width="95.796875" style="22" bestFit="1" customWidth="1"/>
    <col min="2306" max="2306" width="10.296875" style="22" customWidth="1"/>
    <col min="2307" max="2307" width="9.796875" style="22" customWidth="1"/>
    <col min="2308" max="2312" width="9.3984375" style="22" customWidth="1"/>
    <col min="2313" max="2313" width="9.796875" style="22" customWidth="1"/>
    <col min="2314" max="2314" width="13.3984375" style="22" customWidth="1"/>
    <col min="2315" max="2315" width="1.3984375" style="22" customWidth="1"/>
    <col min="2316" max="2316" width="10.3984375" style="22" customWidth="1"/>
    <col min="2317" max="2560" width="8.796875" style="22"/>
    <col min="2561" max="2561" width="95.796875" style="22" bestFit="1" customWidth="1"/>
    <col min="2562" max="2562" width="10.296875" style="22" customWidth="1"/>
    <col min="2563" max="2563" width="9.796875" style="22" customWidth="1"/>
    <col min="2564" max="2568" width="9.3984375" style="22" customWidth="1"/>
    <col min="2569" max="2569" width="9.796875" style="22" customWidth="1"/>
    <col min="2570" max="2570" width="13.3984375" style="22" customWidth="1"/>
    <col min="2571" max="2571" width="1.3984375" style="22" customWidth="1"/>
    <col min="2572" max="2572" width="10.3984375" style="22" customWidth="1"/>
    <col min="2573" max="2816" width="8.796875" style="22"/>
    <col min="2817" max="2817" width="95.796875" style="22" bestFit="1" customWidth="1"/>
    <col min="2818" max="2818" width="10.296875" style="22" customWidth="1"/>
    <col min="2819" max="2819" width="9.796875" style="22" customWidth="1"/>
    <col min="2820" max="2824" width="9.3984375" style="22" customWidth="1"/>
    <col min="2825" max="2825" width="9.796875" style="22" customWidth="1"/>
    <col min="2826" max="2826" width="13.3984375" style="22" customWidth="1"/>
    <col min="2827" max="2827" width="1.3984375" style="22" customWidth="1"/>
    <col min="2828" max="2828" width="10.3984375" style="22" customWidth="1"/>
    <col min="2829" max="3072" width="8.796875" style="22"/>
    <col min="3073" max="3073" width="95.796875" style="22" bestFit="1" customWidth="1"/>
    <col min="3074" max="3074" width="10.296875" style="22" customWidth="1"/>
    <col min="3075" max="3075" width="9.796875" style="22" customWidth="1"/>
    <col min="3076" max="3080" width="9.3984375" style="22" customWidth="1"/>
    <col min="3081" max="3081" width="9.796875" style="22" customWidth="1"/>
    <col min="3082" max="3082" width="13.3984375" style="22" customWidth="1"/>
    <col min="3083" max="3083" width="1.3984375" style="22" customWidth="1"/>
    <col min="3084" max="3084" width="10.3984375" style="22" customWidth="1"/>
    <col min="3085" max="3328" width="8.796875" style="22"/>
    <col min="3329" max="3329" width="95.796875" style="22" bestFit="1" customWidth="1"/>
    <col min="3330" max="3330" width="10.296875" style="22" customWidth="1"/>
    <col min="3331" max="3331" width="9.796875" style="22" customWidth="1"/>
    <col min="3332" max="3336" width="9.3984375" style="22" customWidth="1"/>
    <col min="3337" max="3337" width="9.796875" style="22" customWidth="1"/>
    <col min="3338" max="3338" width="13.3984375" style="22" customWidth="1"/>
    <col min="3339" max="3339" width="1.3984375" style="22" customWidth="1"/>
    <col min="3340" max="3340" width="10.3984375" style="22" customWidth="1"/>
    <col min="3341" max="3584" width="8.796875" style="22"/>
    <col min="3585" max="3585" width="95.796875" style="22" bestFit="1" customWidth="1"/>
    <col min="3586" max="3586" width="10.296875" style="22" customWidth="1"/>
    <col min="3587" max="3587" width="9.796875" style="22" customWidth="1"/>
    <col min="3588" max="3592" width="9.3984375" style="22" customWidth="1"/>
    <col min="3593" max="3593" width="9.796875" style="22" customWidth="1"/>
    <col min="3594" max="3594" width="13.3984375" style="22" customWidth="1"/>
    <col min="3595" max="3595" width="1.3984375" style="22" customWidth="1"/>
    <col min="3596" max="3596" width="10.3984375" style="22" customWidth="1"/>
    <col min="3597" max="3840" width="8.796875" style="22"/>
    <col min="3841" max="3841" width="95.796875" style="22" bestFit="1" customWidth="1"/>
    <col min="3842" max="3842" width="10.296875" style="22" customWidth="1"/>
    <col min="3843" max="3843" width="9.796875" style="22" customWidth="1"/>
    <col min="3844" max="3848" width="9.3984375" style="22" customWidth="1"/>
    <col min="3849" max="3849" width="9.796875" style="22" customWidth="1"/>
    <col min="3850" max="3850" width="13.3984375" style="22" customWidth="1"/>
    <col min="3851" max="3851" width="1.3984375" style="22" customWidth="1"/>
    <col min="3852" max="3852" width="10.3984375" style="22" customWidth="1"/>
    <col min="3853" max="4096" width="8.796875" style="22"/>
    <col min="4097" max="4097" width="95.796875" style="22" bestFit="1" customWidth="1"/>
    <col min="4098" max="4098" width="10.296875" style="22" customWidth="1"/>
    <col min="4099" max="4099" width="9.796875" style="22" customWidth="1"/>
    <col min="4100" max="4104" width="9.3984375" style="22" customWidth="1"/>
    <col min="4105" max="4105" width="9.796875" style="22" customWidth="1"/>
    <col min="4106" max="4106" width="13.3984375" style="22" customWidth="1"/>
    <col min="4107" max="4107" width="1.3984375" style="22" customWidth="1"/>
    <col min="4108" max="4108" width="10.3984375" style="22" customWidth="1"/>
    <col min="4109" max="4352" width="8.796875" style="22"/>
    <col min="4353" max="4353" width="95.796875" style="22" bestFit="1" customWidth="1"/>
    <col min="4354" max="4354" width="10.296875" style="22" customWidth="1"/>
    <col min="4355" max="4355" width="9.796875" style="22" customWidth="1"/>
    <col min="4356" max="4360" width="9.3984375" style="22" customWidth="1"/>
    <col min="4361" max="4361" width="9.796875" style="22" customWidth="1"/>
    <col min="4362" max="4362" width="13.3984375" style="22" customWidth="1"/>
    <col min="4363" max="4363" width="1.3984375" style="22" customWidth="1"/>
    <col min="4364" max="4364" width="10.3984375" style="22" customWidth="1"/>
    <col min="4365" max="4608" width="8.796875" style="22"/>
    <col min="4609" max="4609" width="95.796875" style="22" bestFit="1" customWidth="1"/>
    <col min="4610" max="4610" width="10.296875" style="22" customWidth="1"/>
    <col min="4611" max="4611" width="9.796875" style="22" customWidth="1"/>
    <col min="4612" max="4616" width="9.3984375" style="22" customWidth="1"/>
    <col min="4617" max="4617" width="9.796875" style="22" customWidth="1"/>
    <col min="4618" max="4618" width="13.3984375" style="22" customWidth="1"/>
    <col min="4619" max="4619" width="1.3984375" style="22" customWidth="1"/>
    <col min="4620" max="4620" width="10.3984375" style="22" customWidth="1"/>
    <col min="4621" max="4864" width="8.796875" style="22"/>
    <col min="4865" max="4865" width="95.796875" style="22" bestFit="1" customWidth="1"/>
    <col min="4866" max="4866" width="10.296875" style="22" customWidth="1"/>
    <col min="4867" max="4867" width="9.796875" style="22" customWidth="1"/>
    <col min="4868" max="4872" width="9.3984375" style="22" customWidth="1"/>
    <col min="4873" max="4873" width="9.796875" style="22" customWidth="1"/>
    <col min="4874" max="4874" width="13.3984375" style="22" customWidth="1"/>
    <col min="4875" max="4875" width="1.3984375" style="22" customWidth="1"/>
    <col min="4876" max="4876" width="10.3984375" style="22" customWidth="1"/>
    <col min="4877" max="5120" width="8.796875" style="22"/>
    <col min="5121" max="5121" width="95.796875" style="22" bestFit="1" customWidth="1"/>
    <col min="5122" max="5122" width="10.296875" style="22" customWidth="1"/>
    <col min="5123" max="5123" width="9.796875" style="22" customWidth="1"/>
    <col min="5124" max="5128" width="9.3984375" style="22" customWidth="1"/>
    <col min="5129" max="5129" width="9.796875" style="22" customWidth="1"/>
    <col min="5130" max="5130" width="13.3984375" style="22" customWidth="1"/>
    <col min="5131" max="5131" width="1.3984375" style="22" customWidth="1"/>
    <col min="5132" max="5132" width="10.3984375" style="22" customWidth="1"/>
    <col min="5133" max="5376" width="8.796875" style="22"/>
    <col min="5377" max="5377" width="95.796875" style="22" bestFit="1" customWidth="1"/>
    <col min="5378" max="5378" width="10.296875" style="22" customWidth="1"/>
    <col min="5379" max="5379" width="9.796875" style="22" customWidth="1"/>
    <col min="5380" max="5384" width="9.3984375" style="22" customWidth="1"/>
    <col min="5385" max="5385" width="9.796875" style="22" customWidth="1"/>
    <col min="5386" max="5386" width="13.3984375" style="22" customWidth="1"/>
    <col min="5387" max="5387" width="1.3984375" style="22" customWidth="1"/>
    <col min="5388" max="5388" width="10.3984375" style="22" customWidth="1"/>
    <col min="5389" max="5632" width="8.796875" style="22"/>
    <col min="5633" max="5633" width="95.796875" style="22" bestFit="1" customWidth="1"/>
    <col min="5634" max="5634" width="10.296875" style="22" customWidth="1"/>
    <col min="5635" max="5635" width="9.796875" style="22" customWidth="1"/>
    <col min="5636" max="5640" width="9.3984375" style="22" customWidth="1"/>
    <col min="5641" max="5641" width="9.796875" style="22" customWidth="1"/>
    <col min="5642" max="5642" width="13.3984375" style="22" customWidth="1"/>
    <col min="5643" max="5643" width="1.3984375" style="22" customWidth="1"/>
    <col min="5644" max="5644" width="10.3984375" style="22" customWidth="1"/>
    <col min="5645" max="5888" width="8.796875" style="22"/>
    <col min="5889" max="5889" width="95.796875" style="22" bestFit="1" customWidth="1"/>
    <col min="5890" max="5890" width="10.296875" style="22" customWidth="1"/>
    <col min="5891" max="5891" width="9.796875" style="22" customWidth="1"/>
    <col min="5892" max="5896" width="9.3984375" style="22" customWidth="1"/>
    <col min="5897" max="5897" width="9.796875" style="22" customWidth="1"/>
    <col min="5898" max="5898" width="13.3984375" style="22" customWidth="1"/>
    <col min="5899" max="5899" width="1.3984375" style="22" customWidth="1"/>
    <col min="5900" max="5900" width="10.3984375" style="22" customWidth="1"/>
    <col min="5901" max="6144" width="8.796875" style="22"/>
    <col min="6145" max="6145" width="95.796875" style="22" bestFit="1" customWidth="1"/>
    <col min="6146" max="6146" width="10.296875" style="22" customWidth="1"/>
    <col min="6147" max="6147" width="9.796875" style="22" customWidth="1"/>
    <col min="6148" max="6152" width="9.3984375" style="22" customWidth="1"/>
    <col min="6153" max="6153" width="9.796875" style="22" customWidth="1"/>
    <col min="6154" max="6154" width="13.3984375" style="22" customWidth="1"/>
    <col min="6155" max="6155" width="1.3984375" style="22" customWidth="1"/>
    <col min="6156" max="6156" width="10.3984375" style="22" customWidth="1"/>
    <col min="6157" max="6400" width="8.796875" style="22"/>
    <col min="6401" max="6401" width="95.796875" style="22" bestFit="1" customWidth="1"/>
    <col min="6402" max="6402" width="10.296875" style="22" customWidth="1"/>
    <col min="6403" max="6403" width="9.796875" style="22" customWidth="1"/>
    <col min="6404" max="6408" width="9.3984375" style="22" customWidth="1"/>
    <col min="6409" max="6409" width="9.796875" style="22" customWidth="1"/>
    <col min="6410" max="6410" width="13.3984375" style="22" customWidth="1"/>
    <col min="6411" max="6411" width="1.3984375" style="22" customWidth="1"/>
    <col min="6412" max="6412" width="10.3984375" style="22" customWidth="1"/>
    <col min="6413" max="6656" width="8.796875" style="22"/>
    <col min="6657" max="6657" width="95.796875" style="22" bestFit="1" customWidth="1"/>
    <col min="6658" max="6658" width="10.296875" style="22" customWidth="1"/>
    <col min="6659" max="6659" width="9.796875" style="22" customWidth="1"/>
    <col min="6660" max="6664" width="9.3984375" style="22" customWidth="1"/>
    <col min="6665" max="6665" width="9.796875" style="22" customWidth="1"/>
    <col min="6666" max="6666" width="13.3984375" style="22" customWidth="1"/>
    <col min="6667" max="6667" width="1.3984375" style="22" customWidth="1"/>
    <col min="6668" max="6668" width="10.3984375" style="22" customWidth="1"/>
    <col min="6669" max="6912" width="8.796875" style="22"/>
    <col min="6913" max="6913" width="95.796875" style="22" bestFit="1" customWidth="1"/>
    <col min="6914" max="6914" width="10.296875" style="22" customWidth="1"/>
    <col min="6915" max="6915" width="9.796875" style="22" customWidth="1"/>
    <col min="6916" max="6920" width="9.3984375" style="22" customWidth="1"/>
    <col min="6921" max="6921" width="9.796875" style="22" customWidth="1"/>
    <col min="6922" max="6922" width="13.3984375" style="22" customWidth="1"/>
    <col min="6923" max="6923" width="1.3984375" style="22" customWidth="1"/>
    <col min="6924" max="6924" width="10.3984375" style="22" customWidth="1"/>
    <col min="6925" max="7168" width="8.796875" style="22"/>
    <col min="7169" max="7169" width="95.796875" style="22" bestFit="1" customWidth="1"/>
    <col min="7170" max="7170" width="10.296875" style="22" customWidth="1"/>
    <col min="7171" max="7171" width="9.796875" style="22" customWidth="1"/>
    <col min="7172" max="7176" width="9.3984375" style="22" customWidth="1"/>
    <col min="7177" max="7177" width="9.796875" style="22" customWidth="1"/>
    <col min="7178" max="7178" width="13.3984375" style="22" customWidth="1"/>
    <col min="7179" max="7179" width="1.3984375" style="22" customWidth="1"/>
    <col min="7180" max="7180" width="10.3984375" style="22" customWidth="1"/>
    <col min="7181" max="7424" width="8.796875" style="22"/>
    <col min="7425" max="7425" width="95.796875" style="22" bestFit="1" customWidth="1"/>
    <col min="7426" max="7426" width="10.296875" style="22" customWidth="1"/>
    <col min="7427" max="7427" width="9.796875" style="22" customWidth="1"/>
    <col min="7428" max="7432" width="9.3984375" style="22" customWidth="1"/>
    <col min="7433" max="7433" width="9.796875" style="22" customWidth="1"/>
    <col min="7434" max="7434" width="13.3984375" style="22" customWidth="1"/>
    <col min="7435" max="7435" width="1.3984375" style="22" customWidth="1"/>
    <col min="7436" max="7436" width="10.3984375" style="22" customWidth="1"/>
    <col min="7437" max="7680" width="8.796875" style="22"/>
    <col min="7681" max="7681" width="95.796875" style="22" bestFit="1" customWidth="1"/>
    <col min="7682" max="7682" width="10.296875" style="22" customWidth="1"/>
    <col min="7683" max="7683" width="9.796875" style="22" customWidth="1"/>
    <col min="7684" max="7688" width="9.3984375" style="22" customWidth="1"/>
    <col min="7689" max="7689" width="9.796875" style="22" customWidth="1"/>
    <col min="7690" max="7690" width="13.3984375" style="22" customWidth="1"/>
    <col min="7691" max="7691" width="1.3984375" style="22" customWidth="1"/>
    <col min="7692" max="7692" width="10.3984375" style="22" customWidth="1"/>
    <col min="7693" max="7936" width="8.796875" style="22"/>
    <col min="7937" max="7937" width="95.796875" style="22" bestFit="1" customWidth="1"/>
    <col min="7938" max="7938" width="10.296875" style="22" customWidth="1"/>
    <col min="7939" max="7939" width="9.796875" style="22" customWidth="1"/>
    <col min="7940" max="7944" width="9.3984375" style="22" customWidth="1"/>
    <col min="7945" max="7945" width="9.796875" style="22" customWidth="1"/>
    <col min="7946" max="7946" width="13.3984375" style="22" customWidth="1"/>
    <col min="7947" max="7947" width="1.3984375" style="22" customWidth="1"/>
    <col min="7948" max="7948" width="10.3984375" style="22" customWidth="1"/>
    <col min="7949" max="8192" width="8.796875" style="22"/>
    <col min="8193" max="8193" width="95.796875" style="22" bestFit="1" customWidth="1"/>
    <col min="8194" max="8194" width="10.296875" style="22" customWidth="1"/>
    <col min="8195" max="8195" width="9.796875" style="22" customWidth="1"/>
    <col min="8196" max="8200" width="9.3984375" style="22" customWidth="1"/>
    <col min="8201" max="8201" width="9.796875" style="22" customWidth="1"/>
    <col min="8202" max="8202" width="13.3984375" style="22" customWidth="1"/>
    <col min="8203" max="8203" width="1.3984375" style="22" customWidth="1"/>
    <col min="8204" max="8204" width="10.3984375" style="22" customWidth="1"/>
    <col min="8205" max="8448" width="8.796875" style="22"/>
    <col min="8449" max="8449" width="95.796875" style="22" bestFit="1" customWidth="1"/>
    <col min="8450" max="8450" width="10.296875" style="22" customWidth="1"/>
    <col min="8451" max="8451" width="9.796875" style="22" customWidth="1"/>
    <col min="8452" max="8456" width="9.3984375" style="22" customWidth="1"/>
    <col min="8457" max="8457" width="9.796875" style="22" customWidth="1"/>
    <col min="8458" max="8458" width="13.3984375" style="22" customWidth="1"/>
    <col min="8459" max="8459" width="1.3984375" style="22" customWidth="1"/>
    <col min="8460" max="8460" width="10.3984375" style="22" customWidth="1"/>
    <col min="8461" max="8704" width="8.796875" style="22"/>
    <col min="8705" max="8705" width="95.796875" style="22" bestFit="1" customWidth="1"/>
    <col min="8706" max="8706" width="10.296875" style="22" customWidth="1"/>
    <col min="8707" max="8707" width="9.796875" style="22" customWidth="1"/>
    <col min="8708" max="8712" width="9.3984375" style="22" customWidth="1"/>
    <col min="8713" max="8713" width="9.796875" style="22" customWidth="1"/>
    <col min="8714" max="8714" width="13.3984375" style="22" customWidth="1"/>
    <col min="8715" max="8715" width="1.3984375" style="22" customWidth="1"/>
    <col min="8716" max="8716" width="10.3984375" style="22" customWidth="1"/>
    <col min="8717" max="8960" width="8.796875" style="22"/>
    <col min="8961" max="8961" width="95.796875" style="22" bestFit="1" customWidth="1"/>
    <col min="8962" max="8962" width="10.296875" style="22" customWidth="1"/>
    <col min="8963" max="8963" width="9.796875" style="22" customWidth="1"/>
    <col min="8964" max="8968" width="9.3984375" style="22" customWidth="1"/>
    <col min="8969" max="8969" width="9.796875" style="22" customWidth="1"/>
    <col min="8970" max="8970" width="13.3984375" style="22" customWidth="1"/>
    <col min="8971" max="8971" width="1.3984375" style="22" customWidth="1"/>
    <col min="8972" max="8972" width="10.3984375" style="22" customWidth="1"/>
    <col min="8973" max="9216" width="8.796875" style="22"/>
    <col min="9217" max="9217" width="95.796875" style="22" bestFit="1" customWidth="1"/>
    <col min="9218" max="9218" width="10.296875" style="22" customWidth="1"/>
    <col min="9219" max="9219" width="9.796875" style="22" customWidth="1"/>
    <col min="9220" max="9224" width="9.3984375" style="22" customWidth="1"/>
    <col min="9225" max="9225" width="9.796875" style="22" customWidth="1"/>
    <col min="9226" max="9226" width="13.3984375" style="22" customWidth="1"/>
    <col min="9227" max="9227" width="1.3984375" style="22" customWidth="1"/>
    <col min="9228" max="9228" width="10.3984375" style="22" customWidth="1"/>
    <col min="9229" max="9472" width="8.796875" style="22"/>
    <col min="9473" max="9473" width="95.796875" style="22" bestFit="1" customWidth="1"/>
    <col min="9474" max="9474" width="10.296875" style="22" customWidth="1"/>
    <col min="9475" max="9475" width="9.796875" style="22" customWidth="1"/>
    <col min="9476" max="9480" width="9.3984375" style="22" customWidth="1"/>
    <col min="9481" max="9481" width="9.796875" style="22" customWidth="1"/>
    <col min="9482" max="9482" width="13.3984375" style="22" customWidth="1"/>
    <col min="9483" max="9483" width="1.3984375" style="22" customWidth="1"/>
    <col min="9484" max="9484" width="10.3984375" style="22" customWidth="1"/>
    <col min="9485" max="9728" width="8.796875" style="22"/>
    <col min="9729" max="9729" width="95.796875" style="22" bestFit="1" customWidth="1"/>
    <col min="9730" max="9730" width="10.296875" style="22" customWidth="1"/>
    <col min="9731" max="9731" width="9.796875" style="22" customWidth="1"/>
    <col min="9732" max="9736" width="9.3984375" style="22" customWidth="1"/>
    <col min="9737" max="9737" width="9.796875" style="22" customWidth="1"/>
    <col min="9738" max="9738" width="13.3984375" style="22" customWidth="1"/>
    <col min="9739" max="9739" width="1.3984375" style="22" customWidth="1"/>
    <col min="9740" max="9740" width="10.3984375" style="22" customWidth="1"/>
    <col min="9741" max="9984" width="8.796875" style="22"/>
    <col min="9985" max="9985" width="95.796875" style="22" bestFit="1" customWidth="1"/>
    <col min="9986" max="9986" width="10.296875" style="22" customWidth="1"/>
    <col min="9987" max="9987" width="9.796875" style="22" customWidth="1"/>
    <col min="9988" max="9992" width="9.3984375" style="22" customWidth="1"/>
    <col min="9993" max="9993" width="9.796875" style="22" customWidth="1"/>
    <col min="9994" max="9994" width="13.3984375" style="22" customWidth="1"/>
    <col min="9995" max="9995" width="1.3984375" style="22" customWidth="1"/>
    <col min="9996" max="9996" width="10.3984375" style="22" customWidth="1"/>
    <col min="9997" max="10240" width="8.796875" style="22"/>
    <col min="10241" max="10241" width="95.796875" style="22" bestFit="1" customWidth="1"/>
    <col min="10242" max="10242" width="10.296875" style="22" customWidth="1"/>
    <col min="10243" max="10243" width="9.796875" style="22" customWidth="1"/>
    <col min="10244" max="10248" width="9.3984375" style="22" customWidth="1"/>
    <col min="10249" max="10249" width="9.796875" style="22" customWidth="1"/>
    <col min="10250" max="10250" width="13.3984375" style="22" customWidth="1"/>
    <col min="10251" max="10251" width="1.3984375" style="22" customWidth="1"/>
    <col min="10252" max="10252" width="10.3984375" style="22" customWidth="1"/>
    <col min="10253" max="10496" width="8.796875" style="22"/>
    <col min="10497" max="10497" width="95.796875" style="22" bestFit="1" customWidth="1"/>
    <col min="10498" max="10498" width="10.296875" style="22" customWidth="1"/>
    <col min="10499" max="10499" width="9.796875" style="22" customWidth="1"/>
    <col min="10500" max="10504" width="9.3984375" style="22" customWidth="1"/>
    <col min="10505" max="10505" width="9.796875" style="22" customWidth="1"/>
    <col min="10506" max="10506" width="13.3984375" style="22" customWidth="1"/>
    <col min="10507" max="10507" width="1.3984375" style="22" customWidth="1"/>
    <col min="10508" max="10508" width="10.3984375" style="22" customWidth="1"/>
    <col min="10509" max="10752" width="8.796875" style="22"/>
    <col min="10753" max="10753" width="95.796875" style="22" bestFit="1" customWidth="1"/>
    <col min="10754" max="10754" width="10.296875" style="22" customWidth="1"/>
    <col min="10755" max="10755" width="9.796875" style="22" customWidth="1"/>
    <col min="10756" max="10760" width="9.3984375" style="22" customWidth="1"/>
    <col min="10761" max="10761" width="9.796875" style="22" customWidth="1"/>
    <col min="10762" max="10762" width="13.3984375" style="22" customWidth="1"/>
    <col min="10763" max="10763" width="1.3984375" style="22" customWidth="1"/>
    <col min="10764" max="10764" width="10.3984375" style="22" customWidth="1"/>
    <col min="10765" max="11008" width="8.796875" style="22"/>
    <col min="11009" max="11009" width="95.796875" style="22" bestFit="1" customWidth="1"/>
    <col min="11010" max="11010" width="10.296875" style="22" customWidth="1"/>
    <col min="11011" max="11011" width="9.796875" style="22" customWidth="1"/>
    <col min="11012" max="11016" width="9.3984375" style="22" customWidth="1"/>
    <col min="11017" max="11017" width="9.796875" style="22" customWidth="1"/>
    <col min="11018" max="11018" width="13.3984375" style="22" customWidth="1"/>
    <col min="11019" max="11019" width="1.3984375" style="22" customWidth="1"/>
    <col min="11020" max="11020" width="10.3984375" style="22" customWidth="1"/>
    <col min="11021" max="11264" width="8.796875" style="22"/>
    <col min="11265" max="11265" width="95.796875" style="22" bestFit="1" customWidth="1"/>
    <col min="11266" max="11266" width="10.296875" style="22" customWidth="1"/>
    <col min="11267" max="11267" width="9.796875" style="22" customWidth="1"/>
    <col min="11268" max="11272" width="9.3984375" style="22" customWidth="1"/>
    <col min="11273" max="11273" width="9.796875" style="22" customWidth="1"/>
    <col min="11274" max="11274" width="13.3984375" style="22" customWidth="1"/>
    <col min="11275" max="11275" width="1.3984375" style="22" customWidth="1"/>
    <col min="11276" max="11276" width="10.3984375" style="22" customWidth="1"/>
    <col min="11277" max="11520" width="8.796875" style="22"/>
    <col min="11521" max="11521" width="95.796875" style="22" bestFit="1" customWidth="1"/>
    <col min="11522" max="11522" width="10.296875" style="22" customWidth="1"/>
    <col min="11523" max="11523" width="9.796875" style="22" customWidth="1"/>
    <col min="11524" max="11528" width="9.3984375" style="22" customWidth="1"/>
    <col min="11529" max="11529" width="9.796875" style="22" customWidth="1"/>
    <col min="11530" max="11530" width="13.3984375" style="22" customWidth="1"/>
    <col min="11531" max="11531" width="1.3984375" style="22" customWidth="1"/>
    <col min="11532" max="11532" width="10.3984375" style="22" customWidth="1"/>
    <col min="11533" max="11776" width="8.796875" style="22"/>
    <col min="11777" max="11777" width="95.796875" style="22" bestFit="1" customWidth="1"/>
    <col min="11778" max="11778" width="10.296875" style="22" customWidth="1"/>
    <col min="11779" max="11779" width="9.796875" style="22" customWidth="1"/>
    <col min="11780" max="11784" width="9.3984375" style="22" customWidth="1"/>
    <col min="11785" max="11785" width="9.796875" style="22" customWidth="1"/>
    <col min="11786" max="11786" width="13.3984375" style="22" customWidth="1"/>
    <col min="11787" max="11787" width="1.3984375" style="22" customWidth="1"/>
    <col min="11788" max="11788" width="10.3984375" style="22" customWidth="1"/>
    <col min="11789" max="12032" width="8.796875" style="22"/>
    <col min="12033" max="12033" width="95.796875" style="22" bestFit="1" customWidth="1"/>
    <col min="12034" max="12034" width="10.296875" style="22" customWidth="1"/>
    <col min="12035" max="12035" width="9.796875" style="22" customWidth="1"/>
    <col min="12036" max="12040" width="9.3984375" style="22" customWidth="1"/>
    <col min="12041" max="12041" width="9.796875" style="22" customWidth="1"/>
    <col min="12042" max="12042" width="13.3984375" style="22" customWidth="1"/>
    <col min="12043" max="12043" width="1.3984375" style="22" customWidth="1"/>
    <col min="12044" max="12044" width="10.3984375" style="22" customWidth="1"/>
    <col min="12045" max="12288" width="8.796875" style="22"/>
    <col min="12289" max="12289" width="95.796875" style="22" bestFit="1" customWidth="1"/>
    <col min="12290" max="12290" width="10.296875" style="22" customWidth="1"/>
    <col min="12291" max="12291" width="9.796875" style="22" customWidth="1"/>
    <col min="12292" max="12296" width="9.3984375" style="22" customWidth="1"/>
    <col min="12297" max="12297" width="9.796875" style="22" customWidth="1"/>
    <col min="12298" max="12298" width="13.3984375" style="22" customWidth="1"/>
    <col min="12299" max="12299" width="1.3984375" style="22" customWidth="1"/>
    <col min="12300" max="12300" width="10.3984375" style="22" customWidth="1"/>
    <col min="12301" max="12544" width="8.796875" style="22"/>
    <col min="12545" max="12545" width="95.796875" style="22" bestFit="1" customWidth="1"/>
    <col min="12546" max="12546" width="10.296875" style="22" customWidth="1"/>
    <col min="12547" max="12547" width="9.796875" style="22" customWidth="1"/>
    <col min="12548" max="12552" width="9.3984375" style="22" customWidth="1"/>
    <col min="12553" max="12553" width="9.796875" style="22" customWidth="1"/>
    <col min="12554" max="12554" width="13.3984375" style="22" customWidth="1"/>
    <col min="12555" max="12555" width="1.3984375" style="22" customWidth="1"/>
    <col min="12556" max="12556" width="10.3984375" style="22" customWidth="1"/>
    <col min="12557" max="12800" width="8.796875" style="22"/>
    <col min="12801" max="12801" width="95.796875" style="22" bestFit="1" customWidth="1"/>
    <col min="12802" max="12802" width="10.296875" style="22" customWidth="1"/>
    <col min="12803" max="12803" width="9.796875" style="22" customWidth="1"/>
    <col min="12804" max="12808" width="9.3984375" style="22" customWidth="1"/>
    <col min="12809" max="12809" width="9.796875" style="22" customWidth="1"/>
    <col min="12810" max="12810" width="13.3984375" style="22" customWidth="1"/>
    <col min="12811" max="12811" width="1.3984375" style="22" customWidth="1"/>
    <col min="12812" max="12812" width="10.3984375" style="22" customWidth="1"/>
    <col min="12813" max="13056" width="8.796875" style="22"/>
    <col min="13057" max="13057" width="95.796875" style="22" bestFit="1" customWidth="1"/>
    <col min="13058" max="13058" width="10.296875" style="22" customWidth="1"/>
    <col min="13059" max="13059" width="9.796875" style="22" customWidth="1"/>
    <col min="13060" max="13064" width="9.3984375" style="22" customWidth="1"/>
    <col min="13065" max="13065" width="9.796875" style="22" customWidth="1"/>
    <col min="13066" max="13066" width="13.3984375" style="22" customWidth="1"/>
    <col min="13067" max="13067" width="1.3984375" style="22" customWidth="1"/>
    <col min="13068" max="13068" width="10.3984375" style="22" customWidth="1"/>
    <col min="13069" max="13312" width="8.796875" style="22"/>
    <col min="13313" max="13313" width="95.796875" style="22" bestFit="1" customWidth="1"/>
    <col min="13314" max="13314" width="10.296875" style="22" customWidth="1"/>
    <col min="13315" max="13315" width="9.796875" style="22" customWidth="1"/>
    <col min="13316" max="13320" width="9.3984375" style="22" customWidth="1"/>
    <col min="13321" max="13321" width="9.796875" style="22" customWidth="1"/>
    <col min="13322" max="13322" width="13.3984375" style="22" customWidth="1"/>
    <col min="13323" max="13323" width="1.3984375" style="22" customWidth="1"/>
    <col min="13324" max="13324" width="10.3984375" style="22" customWidth="1"/>
    <col min="13325" max="13568" width="8.796875" style="22"/>
    <col min="13569" max="13569" width="95.796875" style="22" bestFit="1" customWidth="1"/>
    <col min="13570" max="13570" width="10.296875" style="22" customWidth="1"/>
    <col min="13571" max="13571" width="9.796875" style="22" customWidth="1"/>
    <col min="13572" max="13576" width="9.3984375" style="22" customWidth="1"/>
    <col min="13577" max="13577" width="9.796875" style="22" customWidth="1"/>
    <col min="13578" max="13578" width="13.3984375" style="22" customWidth="1"/>
    <col min="13579" max="13579" width="1.3984375" style="22" customWidth="1"/>
    <col min="13580" max="13580" width="10.3984375" style="22" customWidth="1"/>
    <col min="13581" max="13824" width="8.796875" style="22"/>
    <col min="13825" max="13825" width="95.796875" style="22" bestFit="1" customWidth="1"/>
    <col min="13826" max="13826" width="10.296875" style="22" customWidth="1"/>
    <col min="13827" max="13827" width="9.796875" style="22" customWidth="1"/>
    <col min="13828" max="13832" width="9.3984375" style="22" customWidth="1"/>
    <col min="13833" max="13833" width="9.796875" style="22" customWidth="1"/>
    <col min="13834" max="13834" width="13.3984375" style="22" customWidth="1"/>
    <col min="13835" max="13835" width="1.3984375" style="22" customWidth="1"/>
    <col min="13836" max="13836" width="10.3984375" style="22" customWidth="1"/>
    <col min="13837" max="14080" width="8.796875" style="22"/>
    <col min="14081" max="14081" width="95.796875" style="22" bestFit="1" customWidth="1"/>
    <col min="14082" max="14082" width="10.296875" style="22" customWidth="1"/>
    <col min="14083" max="14083" width="9.796875" style="22" customWidth="1"/>
    <col min="14084" max="14088" width="9.3984375" style="22" customWidth="1"/>
    <col min="14089" max="14089" width="9.796875" style="22" customWidth="1"/>
    <col min="14090" max="14090" width="13.3984375" style="22" customWidth="1"/>
    <col min="14091" max="14091" width="1.3984375" style="22" customWidth="1"/>
    <col min="14092" max="14092" width="10.3984375" style="22" customWidth="1"/>
    <col min="14093" max="14336" width="8.796875" style="22"/>
    <col min="14337" max="14337" width="95.796875" style="22" bestFit="1" customWidth="1"/>
    <col min="14338" max="14338" width="10.296875" style="22" customWidth="1"/>
    <col min="14339" max="14339" width="9.796875" style="22" customWidth="1"/>
    <col min="14340" max="14344" width="9.3984375" style="22" customWidth="1"/>
    <col min="14345" max="14345" width="9.796875" style="22" customWidth="1"/>
    <col min="14346" max="14346" width="13.3984375" style="22" customWidth="1"/>
    <col min="14347" max="14347" width="1.3984375" style="22" customWidth="1"/>
    <col min="14348" max="14348" width="10.3984375" style="22" customWidth="1"/>
    <col min="14349" max="14592" width="8.796875" style="22"/>
    <col min="14593" max="14593" width="95.796875" style="22" bestFit="1" customWidth="1"/>
    <col min="14594" max="14594" width="10.296875" style="22" customWidth="1"/>
    <col min="14595" max="14595" width="9.796875" style="22" customWidth="1"/>
    <col min="14596" max="14600" width="9.3984375" style="22" customWidth="1"/>
    <col min="14601" max="14601" width="9.796875" style="22" customWidth="1"/>
    <col min="14602" max="14602" width="13.3984375" style="22" customWidth="1"/>
    <col min="14603" max="14603" width="1.3984375" style="22" customWidth="1"/>
    <col min="14604" max="14604" width="10.3984375" style="22" customWidth="1"/>
    <col min="14605" max="14848" width="8.796875" style="22"/>
    <col min="14849" max="14849" width="95.796875" style="22" bestFit="1" customWidth="1"/>
    <col min="14850" max="14850" width="10.296875" style="22" customWidth="1"/>
    <col min="14851" max="14851" width="9.796875" style="22" customWidth="1"/>
    <col min="14852" max="14856" width="9.3984375" style="22" customWidth="1"/>
    <col min="14857" max="14857" width="9.796875" style="22" customWidth="1"/>
    <col min="14858" max="14858" width="13.3984375" style="22" customWidth="1"/>
    <col min="14859" max="14859" width="1.3984375" style="22" customWidth="1"/>
    <col min="14860" max="14860" width="10.3984375" style="22" customWidth="1"/>
    <col min="14861" max="15104" width="8.796875" style="22"/>
    <col min="15105" max="15105" width="95.796875" style="22" bestFit="1" customWidth="1"/>
    <col min="15106" max="15106" width="10.296875" style="22" customWidth="1"/>
    <col min="15107" max="15107" width="9.796875" style="22" customWidth="1"/>
    <col min="15108" max="15112" width="9.3984375" style="22" customWidth="1"/>
    <col min="15113" max="15113" width="9.796875" style="22" customWidth="1"/>
    <col min="15114" max="15114" width="13.3984375" style="22" customWidth="1"/>
    <col min="15115" max="15115" width="1.3984375" style="22" customWidth="1"/>
    <col min="15116" max="15116" width="10.3984375" style="22" customWidth="1"/>
    <col min="15117" max="15360" width="8.796875" style="22"/>
    <col min="15361" max="15361" width="95.796875" style="22" bestFit="1" customWidth="1"/>
    <col min="15362" max="15362" width="10.296875" style="22" customWidth="1"/>
    <col min="15363" max="15363" width="9.796875" style="22" customWidth="1"/>
    <col min="15364" max="15368" width="9.3984375" style="22" customWidth="1"/>
    <col min="15369" max="15369" width="9.796875" style="22" customWidth="1"/>
    <col min="15370" max="15370" width="13.3984375" style="22" customWidth="1"/>
    <col min="15371" max="15371" width="1.3984375" style="22" customWidth="1"/>
    <col min="15372" max="15372" width="10.3984375" style="22" customWidth="1"/>
    <col min="15373" max="15616" width="8.796875" style="22"/>
    <col min="15617" max="15617" width="95.796875" style="22" bestFit="1" customWidth="1"/>
    <col min="15618" max="15618" width="10.296875" style="22" customWidth="1"/>
    <col min="15619" max="15619" width="9.796875" style="22" customWidth="1"/>
    <col min="15620" max="15624" width="9.3984375" style="22" customWidth="1"/>
    <col min="15625" max="15625" width="9.796875" style="22" customWidth="1"/>
    <col min="15626" max="15626" width="13.3984375" style="22" customWidth="1"/>
    <col min="15627" max="15627" width="1.3984375" style="22" customWidth="1"/>
    <col min="15628" max="15628" width="10.3984375" style="22" customWidth="1"/>
    <col min="15629" max="15872" width="8.796875" style="22"/>
    <col min="15873" max="15873" width="95.796875" style="22" bestFit="1" customWidth="1"/>
    <col min="15874" max="15874" width="10.296875" style="22" customWidth="1"/>
    <col min="15875" max="15875" width="9.796875" style="22" customWidth="1"/>
    <col min="15876" max="15880" width="9.3984375" style="22" customWidth="1"/>
    <col min="15881" max="15881" width="9.796875" style="22" customWidth="1"/>
    <col min="15882" max="15882" width="13.3984375" style="22" customWidth="1"/>
    <col min="15883" max="15883" width="1.3984375" style="22" customWidth="1"/>
    <col min="15884" max="15884" width="10.3984375" style="22" customWidth="1"/>
    <col min="15885" max="16128" width="8.796875" style="22"/>
    <col min="16129" max="16129" width="95.796875" style="22" bestFit="1" customWidth="1"/>
    <col min="16130" max="16130" width="10.296875" style="22" customWidth="1"/>
    <col min="16131" max="16131" width="9.796875" style="22" customWidth="1"/>
    <col min="16132" max="16136" width="9.3984375" style="22" customWidth="1"/>
    <col min="16137" max="16137" width="9.796875" style="22" customWidth="1"/>
    <col min="16138" max="16138" width="13.3984375" style="22" customWidth="1"/>
    <col min="16139" max="16139" width="1.3984375" style="22" customWidth="1"/>
    <col min="16140" max="16140" width="10.3984375" style="22" customWidth="1"/>
    <col min="16141" max="16384" width="8.796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48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3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3" s="12" customFormat="1" ht="83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3" s="18" customFormat="1" ht="18.75" customHeight="1">
      <c r="A6" s="15" t="s">
        <v>10</v>
      </c>
      <c r="B6" s="16">
        <v>6715</v>
      </c>
      <c r="C6" s="16">
        <v>-1030</v>
      </c>
      <c r="D6" s="16">
        <v>121</v>
      </c>
      <c r="E6" s="16">
        <v>282</v>
      </c>
      <c r="F6" s="16">
        <v>1307</v>
      </c>
      <c r="G6" s="16">
        <v>-664</v>
      </c>
      <c r="H6" s="16">
        <v>-1007</v>
      </c>
      <c r="I6" s="16">
        <v>-371</v>
      </c>
      <c r="J6" s="16">
        <v>-105</v>
      </c>
      <c r="K6" s="16"/>
      <c r="L6" s="17">
        <f>SUM(B6:J6)</f>
        <v>5248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112</v>
      </c>
      <c r="F7" s="20">
        <v>0</v>
      </c>
      <c r="G7" s="20">
        <v>14</v>
      </c>
      <c r="H7" s="20">
        <v>81</v>
      </c>
      <c r="I7" s="20"/>
      <c r="J7" s="20">
        <v>227</v>
      </c>
      <c r="K7" s="20"/>
      <c r="L7" s="21">
        <f>SUM(B7:J7)</f>
        <v>434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9</v>
      </c>
      <c r="C9" s="28">
        <v>0</v>
      </c>
      <c r="D9" s="28">
        <v>-3</v>
      </c>
      <c r="E9" s="28">
        <v>38</v>
      </c>
      <c r="F9" s="28">
        <v>0</v>
      </c>
      <c r="G9" s="28">
        <v>254</v>
      </c>
      <c r="H9" s="28">
        <v>-77</v>
      </c>
      <c r="I9" s="28">
        <v>-190</v>
      </c>
      <c r="J9" s="28"/>
      <c r="K9" s="28"/>
      <c r="L9" s="29">
        <f>SUM(B9:J9)</f>
        <v>31</v>
      </c>
      <c r="M9" s="22"/>
    </row>
    <row r="10" spans="1:13" s="23" customFormat="1" ht="18" customHeight="1">
      <c r="A10" s="27" t="s">
        <v>14</v>
      </c>
      <c r="B10" s="28">
        <v>2203</v>
      </c>
      <c r="C10" s="28">
        <v>180</v>
      </c>
      <c r="D10" s="28">
        <v>-79</v>
      </c>
      <c r="E10" s="28">
        <v>117</v>
      </c>
      <c r="F10" s="28">
        <v>-4</v>
      </c>
      <c r="G10" s="28">
        <v>292</v>
      </c>
      <c r="H10" s="28">
        <v>163</v>
      </c>
      <c r="I10" s="28">
        <v>28</v>
      </c>
      <c r="J10" s="28"/>
      <c r="K10" s="28"/>
      <c r="L10" s="29">
        <f t="shared" ref="L10:L17" si="0">SUM(B10:J10)</f>
        <v>2900</v>
      </c>
      <c r="M10" s="22"/>
    </row>
    <row r="11" spans="1:13" s="23" customFormat="1" ht="18" customHeight="1">
      <c r="A11" s="27" t="s">
        <v>15</v>
      </c>
      <c r="B11" s="28">
        <v>140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f t="shared" si="0"/>
        <v>140</v>
      </c>
      <c r="M11" s="22"/>
    </row>
    <row r="12" spans="1:13" s="23" customFormat="1" ht="18" customHeight="1">
      <c r="A12" s="30" t="s">
        <v>16</v>
      </c>
      <c r="B12" s="28">
        <v>-25</v>
      </c>
      <c r="C12" s="28">
        <v>0</v>
      </c>
      <c r="D12" s="28">
        <v>0</v>
      </c>
      <c r="E12" s="28">
        <v>0</v>
      </c>
      <c r="F12" s="28">
        <v>-1</v>
      </c>
      <c r="G12" s="28">
        <v>-2</v>
      </c>
      <c r="H12" s="28">
        <v>0</v>
      </c>
      <c r="I12" s="28">
        <v>-10</v>
      </c>
      <c r="J12" s="28"/>
      <c r="K12" s="28"/>
      <c r="L12" s="29">
        <f t="shared" si="0"/>
        <v>-38</v>
      </c>
      <c r="M12" s="22"/>
    </row>
    <row r="13" spans="1:13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2</v>
      </c>
      <c r="F13" s="28">
        <v>0</v>
      </c>
      <c r="G13" s="28">
        <v>23</v>
      </c>
      <c r="H13" s="28">
        <v>0</v>
      </c>
      <c r="I13" s="28">
        <v>0</v>
      </c>
      <c r="J13" s="28"/>
      <c r="K13" s="28"/>
      <c r="L13" s="29">
        <f t="shared" si="0"/>
        <v>34</v>
      </c>
      <c r="M13" s="22"/>
    </row>
    <row r="14" spans="1:13" s="23" customFormat="1" ht="18" customHeight="1">
      <c r="A14" s="31" t="s">
        <v>18</v>
      </c>
      <c r="B14" s="28">
        <v>21</v>
      </c>
      <c r="C14" s="28">
        <v>0</v>
      </c>
      <c r="D14" s="28">
        <v>1</v>
      </c>
      <c r="E14" s="28">
        <v>4</v>
      </c>
      <c r="F14" s="28">
        <v>-6</v>
      </c>
      <c r="G14" s="28">
        <v>8</v>
      </c>
      <c r="H14" s="28">
        <v>11</v>
      </c>
      <c r="I14" s="28">
        <v>34</v>
      </c>
      <c r="J14" s="28"/>
      <c r="K14" s="28"/>
      <c r="L14" s="29">
        <f t="shared" si="0"/>
        <v>73</v>
      </c>
      <c r="M14" s="22"/>
    </row>
    <row r="15" spans="1:13" s="23" customFormat="1" ht="18" customHeight="1">
      <c r="A15" s="32" t="s">
        <v>19</v>
      </c>
      <c r="B15" s="28">
        <v>-1</v>
      </c>
      <c r="C15" s="28">
        <v>1648</v>
      </c>
      <c r="D15" s="28">
        <v>92</v>
      </c>
      <c r="E15" s="28">
        <v>0</v>
      </c>
      <c r="F15" s="28">
        <v>-682</v>
      </c>
      <c r="G15" s="28">
        <v>-1</v>
      </c>
      <c r="H15" s="28">
        <v>0</v>
      </c>
      <c r="I15" s="28">
        <v>0</v>
      </c>
      <c r="J15" s="28"/>
      <c r="K15" s="28"/>
      <c r="L15" s="29">
        <f t="shared" si="0"/>
        <v>1056</v>
      </c>
      <c r="M15" s="22"/>
    </row>
    <row r="16" spans="1:13" s="23" customFormat="1" ht="18" customHeight="1">
      <c r="A16" s="32" t="s">
        <v>20</v>
      </c>
      <c r="B16" s="28">
        <v>22</v>
      </c>
      <c r="C16" s="28">
        <v>228</v>
      </c>
      <c r="D16" s="28">
        <v>0</v>
      </c>
      <c r="E16" s="28">
        <v>-1</v>
      </c>
      <c r="F16" s="28">
        <v>0</v>
      </c>
      <c r="G16" s="28">
        <v>0</v>
      </c>
      <c r="H16" s="28">
        <v>6</v>
      </c>
      <c r="I16" s="28">
        <v>3</v>
      </c>
      <c r="J16" s="28"/>
      <c r="K16" s="28"/>
      <c r="L16" s="29">
        <f t="shared" si="0"/>
        <v>258</v>
      </c>
      <c r="M16" s="22"/>
    </row>
    <row r="17" spans="1:14" s="23" customFormat="1" ht="18" customHeight="1">
      <c r="A17" s="27" t="s">
        <v>21</v>
      </c>
      <c r="B17" s="28">
        <v>127</v>
      </c>
      <c r="C17" s="28">
        <v>73</v>
      </c>
      <c r="D17" s="28">
        <v>4</v>
      </c>
      <c r="E17" s="28">
        <v>17</v>
      </c>
      <c r="F17" s="28">
        <v>2</v>
      </c>
      <c r="G17" s="28">
        <v>0</v>
      </c>
      <c r="H17" s="28">
        <v>9</v>
      </c>
      <c r="I17" s="28">
        <v>-20</v>
      </c>
      <c r="J17" s="28"/>
      <c r="K17" s="28"/>
      <c r="L17" s="29">
        <f t="shared" si="0"/>
        <v>212</v>
      </c>
      <c r="M17" s="22"/>
    </row>
    <row r="18" spans="1:14" s="18" customFormat="1" ht="18" customHeight="1">
      <c r="A18" s="33" t="s">
        <v>22</v>
      </c>
      <c r="B18" s="34">
        <f>SUM(B9:B17)</f>
        <v>2505</v>
      </c>
      <c r="C18" s="34">
        <f t="shared" ref="C18:L18" si="1">SUM(C9:C17)</f>
        <v>2129</v>
      </c>
      <c r="D18" s="34">
        <f t="shared" si="1"/>
        <v>15</v>
      </c>
      <c r="E18" s="34">
        <f t="shared" si="1"/>
        <v>177</v>
      </c>
      <c r="F18" s="34">
        <f t="shared" si="1"/>
        <v>-691</v>
      </c>
      <c r="G18" s="34">
        <f t="shared" si="1"/>
        <v>574</v>
      </c>
      <c r="H18" s="34">
        <f t="shared" si="1"/>
        <v>112</v>
      </c>
      <c r="I18" s="34">
        <f t="shared" si="1"/>
        <v>-155</v>
      </c>
      <c r="J18" s="34">
        <f t="shared" si="1"/>
        <v>0</v>
      </c>
      <c r="K18" s="34">
        <f t="shared" si="1"/>
        <v>0</v>
      </c>
      <c r="L18" s="35">
        <f t="shared" si="1"/>
        <v>4666</v>
      </c>
    </row>
    <row r="19" spans="1:14" s="18" customFormat="1" ht="18" customHeight="1">
      <c r="A19" s="24" t="s">
        <v>23</v>
      </c>
      <c r="B19" s="36">
        <f>+B18+B7+B6</f>
        <v>9220</v>
      </c>
      <c r="C19" s="36">
        <f t="shared" ref="C19:L19" si="2">+C18+C7+C6</f>
        <v>1099</v>
      </c>
      <c r="D19" s="36">
        <f t="shared" si="2"/>
        <v>136</v>
      </c>
      <c r="E19" s="36">
        <f t="shared" si="2"/>
        <v>571</v>
      </c>
      <c r="F19" s="36">
        <f t="shared" si="2"/>
        <v>616</v>
      </c>
      <c r="G19" s="36">
        <f t="shared" si="2"/>
        <v>-76</v>
      </c>
      <c r="H19" s="36">
        <f t="shared" si="2"/>
        <v>-814</v>
      </c>
      <c r="I19" s="36">
        <f t="shared" si="2"/>
        <v>-526</v>
      </c>
      <c r="J19" s="36">
        <f t="shared" si="2"/>
        <v>122</v>
      </c>
      <c r="K19" s="36">
        <f t="shared" si="2"/>
        <v>0</v>
      </c>
      <c r="L19" s="37">
        <f t="shared" si="2"/>
        <v>10348</v>
      </c>
      <c r="N19" s="18">
        <v>0</v>
      </c>
    </row>
    <row r="20" spans="1:14" s="23" customFormat="1" ht="18" customHeight="1">
      <c r="A20" s="15" t="s">
        <v>24</v>
      </c>
      <c r="B20" s="38">
        <v>3802</v>
      </c>
      <c r="C20" s="38">
        <v>39</v>
      </c>
      <c r="D20" s="38"/>
      <c r="E20" s="38">
        <v>-32</v>
      </c>
      <c r="F20" s="38">
        <v>-12</v>
      </c>
      <c r="G20" s="38">
        <v>177</v>
      </c>
      <c r="H20" s="38"/>
      <c r="I20" s="38"/>
      <c r="J20" s="38"/>
      <c r="K20" s="38"/>
      <c r="L20" s="39">
        <f>SUM(B20:J20)</f>
        <v>3974</v>
      </c>
      <c r="M20" s="22"/>
    </row>
    <row r="21" spans="1:14" s="23" customFormat="1" ht="18" customHeight="1">
      <c r="A21" s="40" t="s">
        <v>25</v>
      </c>
      <c r="B21" s="41">
        <f>+B20+B19</f>
        <v>13022</v>
      </c>
      <c r="C21" s="41">
        <f t="shared" ref="C21:L21" si="3">+C20+C19</f>
        <v>1138</v>
      </c>
      <c r="D21" s="41">
        <f t="shared" si="3"/>
        <v>136</v>
      </c>
      <c r="E21" s="41">
        <f t="shared" si="3"/>
        <v>539</v>
      </c>
      <c r="F21" s="41">
        <f t="shared" si="3"/>
        <v>604</v>
      </c>
      <c r="G21" s="41">
        <f t="shared" si="3"/>
        <v>101</v>
      </c>
      <c r="H21" s="41">
        <f t="shared" si="3"/>
        <v>-814</v>
      </c>
      <c r="I21" s="41">
        <f t="shared" si="3"/>
        <v>-526</v>
      </c>
      <c r="J21" s="41">
        <f t="shared" si="3"/>
        <v>122</v>
      </c>
      <c r="K21" s="41">
        <f t="shared" si="3"/>
        <v>0</v>
      </c>
      <c r="L21" s="42">
        <f t="shared" si="3"/>
        <v>14322</v>
      </c>
      <c r="M21" s="22"/>
      <c r="N21" s="23">
        <v>0</v>
      </c>
    </row>
    <row r="22" spans="1:14" s="23" customFormat="1" ht="18" customHeight="1">
      <c r="A22" s="43" t="s">
        <v>26</v>
      </c>
      <c r="B22" s="28">
        <v>-171</v>
      </c>
      <c r="C22" s="28">
        <v>-8</v>
      </c>
      <c r="D22" s="28">
        <v>0</v>
      </c>
      <c r="E22" s="28">
        <v>-22</v>
      </c>
      <c r="F22" s="28">
        <v>-8</v>
      </c>
      <c r="G22" s="28">
        <v>29</v>
      </c>
      <c r="H22" s="28">
        <v>-14</v>
      </c>
      <c r="I22" s="28">
        <v>-304</v>
      </c>
      <c r="J22" s="28"/>
      <c r="K22" s="28"/>
      <c r="L22" s="29">
        <f>SUM(B22:J22)</f>
        <v>-498</v>
      </c>
      <c r="M22" s="22"/>
    </row>
    <row r="23" spans="1:14" s="23" customFormat="1" ht="18" customHeight="1">
      <c r="A23" s="43" t="s">
        <v>27</v>
      </c>
      <c r="B23" s="28">
        <v>-389</v>
      </c>
      <c r="C23" s="28">
        <v>17</v>
      </c>
      <c r="D23" s="28"/>
      <c r="E23" s="28">
        <v>-5</v>
      </c>
      <c r="F23" s="28">
        <v>-32</v>
      </c>
      <c r="G23" s="28">
        <v>-73</v>
      </c>
      <c r="H23" s="28"/>
      <c r="I23" s="28"/>
      <c r="J23" s="28"/>
      <c r="K23" s="28"/>
      <c r="L23" s="29">
        <f>SUM(B23:J23)</f>
        <v>-482</v>
      </c>
      <c r="M23" s="22"/>
    </row>
    <row r="24" spans="1:14" s="23" customFormat="1" ht="18" customHeight="1">
      <c r="A24" s="43" t="s">
        <v>28</v>
      </c>
      <c r="B24" s="28">
        <v>-2215</v>
      </c>
      <c r="C24" s="28">
        <v>-11</v>
      </c>
      <c r="D24" s="28"/>
      <c r="E24" s="28">
        <v>0</v>
      </c>
      <c r="F24" s="28">
        <v>0</v>
      </c>
      <c r="G24" s="28">
        <v>16</v>
      </c>
      <c r="H24" s="28"/>
      <c r="I24" s="28"/>
      <c r="J24" s="28"/>
      <c r="K24" s="28"/>
      <c r="L24" s="29">
        <f>SUM(B24:J24)</f>
        <v>-2210</v>
      </c>
      <c r="M24" s="22"/>
    </row>
    <row r="25" spans="1:14" s="23" customFormat="1" ht="18" customHeight="1">
      <c r="A25" s="43" t="s">
        <v>29</v>
      </c>
      <c r="B25" s="28">
        <f>+B20+B23+B24</f>
        <v>1198</v>
      </c>
      <c r="C25" s="28">
        <f t="shared" ref="C25:L25" si="4">+C20+C23+C24</f>
        <v>45</v>
      </c>
      <c r="D25" s="28">
        <f t="shared" si="4"/>
        <v>0</v>
      </c>
      <c r="E25" s="28">
        <f t="shared" si="4"/>
        <v>-37</v>
      </c>
      <c r="F25" s="28">
        <f t="shared" si="4"/>
        <v>-44</v>
      </c>
      <c r="G25" s="28">
        <f t="shared" si="4"/>
        <v>120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1282</v>
      </c>
      <c r="M25" s="22"/>
    </row>
    <row r="26" spans="1:14" s="45" customFormat="1" ht="18" customHeight="1">
      <c r="A26" s="40" t="s">
        <v>30</v>
      </c>
      <c r="B26" s="41">
        <f>+B19+B22+B25</f>
        <v>10247</v>
      </c>
      <c r="C26" s="41">
        <f t="shared" ref="C26:L26" si="5">+C19+C22+C25</f>
        <v>1136</v>
      </c>
      <c r="D26" s="41">
        <f t="shared" si="5"/>
        <v>136</v>
      </c>
      <c r="E26" s="41">
        <f t="shared" si="5"/>
        <v>512</v>
      </c>
      <c r="F26" s="41">
        <f t="shared" si="5"/>
        <v>564</v>
      </c>
      <c r="G26" s="41">
        <f t="shared" si="5"/>
        <v>73</v>
      </c>
      <c r="H26" s="41">
        <f t="shared" si="5"/>
        <v>-828</v>
      </c>
      <c r="I26" s="41">
        <f t="shared" si="5"/>
        <v>-830</v>
      </c>
      <c r="J26" s="41">
        <f t="shared" si="5"/>
        <v>122</v>
      </c>
      <c r="K26" s="41"/>
      <c r="L26" s="42">
        <f t="shared" si="5"/>
        <v>11132</v>
      </c>
      <c r="M26" s="44"/>
      <c r="N26" s="45">
        <v>0</v>
      </c>
    </row>
    <row r="27" spans="1:14" s="23" customFormat="1" ht="18" customHeight="1">
      <c r="A27" s="46" t="s">
        <v>31</v>
      </c>
      <c r="B27" s="47">
        <v>-5470</v>
      </c>
      <c r="C27" s="47">
        <v>-450</v>
      </c>
      <c r="D27" s="47">
        <v>-35</v>
      </c>
      <c r="E27" s="47">
        <v>-154</v>
      </c>
      <c r="F27" s="47">
        <v>-198</v>
      </c>
      <c r="G27" s="47">
        <v>-1</v>
      </c>
      <c r="H27" s="47">
        <v>307</v>
      </c>
      <c r="I27" s="47">
        <v>251</v>
      </c>
      <c r="J27" s="47">
        <v>-42</v>
      </c>
      <c r="K27" s="47"/>
      <c r="L27" s="48">
        <f>SUM(B27:J27)</f>
        <v>-5792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52</v>
      </c>
      <c r="M28" s="22"/>
      <c r="N28" s="23">
        <v>0</v>
      </c>
    </row>
    <row r="29" spans="1:14" s="45" customFormat="1" ht="18" customHeight="1">
      <c r="A29" s="53" t="s">
        <v>32</v>
      </c>
      <c r="B29" s="54">
        <f>+B26+B27</f>
        <v>4777</v>
      </c>
      <c r="C29" s="54">
        <f t="shared" ref="C29:L29" si="6">+C26+C27</f>
        <v>686</v>
      </c>
      <c r="D29" s="54">
        <f t="shared" si="6"/>
        <v>101</v>
      </c>
      <c r="E29" s="54">
        <f t="shared" si="6"/>
        <v>358</v>
      </c>
      <c r="F29" s="54">
        <f t="shared" si="6"/>
        <v>366</v>
      </c>
      <c r="G29" s="54">
        <f t="shared" si="6"/>
        <v>72</v>
      </c>
      <c r="H29" s="54">
        <f t="shared" si="6"/>
        <v>-521</v>
      </c>
      <c r="I29" s="54">
        <f t="shared" si="6"/>
        <v>-579</v>
      </c>
      <c r="J29" s="54">
        <f t="shared" si="6"/>
        <v>80</v>
      </c>
      <c r="K29" s="54">
        <f t="shared" si="6"/>
        <v>0</v>
      </c>
      <c r="L29" s="55">
        <f t="shared" si="6"/>
        <v>5340</v>
      </c>
      <c r="M29" s="44"/>
      <c r="N29" s="45">
        <v>0</v>
      </c>
    </row>
    <row r="30" spans="1:14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76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5264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2641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308</v>
      </c>
    </row>
    <row r="35" spans="1:13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2315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5264</v>
      </c>
      <c r="M36" s="44"/>
    </row>
    <row r="37" spans="1:13" s="23" customFormat="1" ht="3.7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7908-7AB8-4EF5-9F40-F675A2C15842}">
  <dimension ref="A1:N39"/>
  <sheetViews>
    <sheetView showGridLines="0" showZeros="0" zoomScale="90" zoomScaleNormal="90" workbookViewId="0"/>
  </sheetViews>
  <sheetFormatPr defaultRowHeight="13"/>
  <cols>
    <col min="1" max="1" width="83.796875" style="9" customWidth="1"/>
    <col min="2" max="2" width="11.3984375" style="74" customWidth="1"/>
    <col min="3" max="3" width="9.796875" style="74" customWidth="1"/>
    <col min="4" max="8" width="9.3984375" style="74" customWidth="1"/>
    <col min="9" max="9" width="9.796875" style="74" customWidth="1"/>
    <col min="10" max="10" width="13.3984375" style="74" customWidth="1"/>
    <col min="11" max="11" width="1.3984375" style="74" customWidth="1"/>
    <col min="12" max="12" width="10.796875" style="74" customWidth="1"/>
    <col min="13" max="256" width="8.796875" style="22"/>
    <col min="257" max="257" width="95.796875" style="22" bestFit="1" customWidth="1"/>
    <col min="258" max="258" width="11.3984375" style="22" customWidth="1"/>
    <col min="259" max="259" width="9.796875" style="22" customWidth="1"/>
    <col min="260" max="264" width="9.3984375" style="22" customWidth="1"/>
    <col min="265" max="265" width="9.796875" style="22" customWidth="1"/>
    <col min="266" max="266" width="13.3984375" style="22" customWidth="1"/>
    <col min="267" max="267" width="1.3984375" style="22" customWidth="1"/>
    <col min="268" max="268" width="10.796875" style="22" customWidth="1"/>
    <col min="269" max="512" width="8.796875" style="22"/>
    <col min="513" max="513" width="95.796875" style="22" bestFit="1" customWidth="1"/>
    <col min="514" max="514" width="11.3984375" style="22" customWidth="1"/>
    <col min="515" max="515" width="9.796875" style="22" customWidth="1"/>
    <col min="516" max="520" width="9.3984375" style="22" customWidth="1"/>
    <col min="521" max="521" width="9.796875" style="22" customWidth="1"/>
    <col min="522" max="522" width="13.3984375" style="22" customWidth="1"/>
    <col min="523" max="523" width="1.3984375" style="22" customWidth="1"/>
    <col min="524" max="524" width="10.796875" style="22" customWidth="1"/>
    <col min="525" max="768" width="8.796875" style="22"/>
    <col min="769" max="769" width="95.796875" style="22" bestFit="1" customWidth="1"/>
    <col min="770" max="770" width="11.3984375" style="22" customWidth="1"/>
    <col min="771" max="771" width="9.796875" style="22" customWidth="1"/>
    <col min="772" max="776" width="9.3984375" style="22" customWidth="1"/>
    <col min="777" max="777" width="9.796875" style="22" customWidth="1"/>
    <col min="778" max="778" width="13.3984375" style="22" customWidth="1"/>
    <col min="779" max="779" width="1.3984375" style="22" customWidth="1"/>
    <col min="780" max="780" width="10.796875" style="22" customWidth="1"/>
    <col min="781" max="1024" width="8.796875" style="22"/>
    <col min="1025" max="1025" width="95.796875" style="22" bestFit="1" customWidth="1"/>
    <col min="1026" max="1026" width="11.3984375" style="22" customWidth="1"/>
    <col min="1027" max="1027" width="9.796875" style="22" customWidth="1"/>
    <col min="1028" max="1032" width="9.3984375" style="22" customWidth="1"/>
    <col min="1033" max="1033" width="9.796875" style="22" customWidth="1"/>
    <col min="1034" max="1034" width="13.3984375" style="22" customWidth="1"/>
    <col min="1035" max="1035" width="1.3984375" style="22" customWidth="1"/>
    <col min="1036" max="1036" width="10.796875" style="22" customWidth="1"/>
    <col min="1037" max="1280" width="8.796875" style="22"/>
    <col min="1281" max="1281" width="95.796875" style="22" bestFit="1" customWidth="1"/>
    <col min="1282" max="1282" width="11.3984375" style="22" customWidth="1"/>
    <col min="1283" max="1283" width="9.796875" style="22" customWidth="1"/>
    <col min="1284" max="1288" width="9.3984375" style="22" customWidth="1"/>
    <col min="1289" max="1289" width="9.796875" style="22" customWidth="1"/>
    <col min="1290" max="1290" width="13.3984375" style="22" customWidth="1"/>
    <col min="1291" max="1291" width="1.3984375" style="22" customWidth="1"/>
    <col min="1292" max="1292" width="10.796875" style="22" customWidth="1"/>
    <col min="1293" max="1536" width="8.796875" style="22"/>
    <col min="1537" max="1537" width="95.796875" style="22" bestFit="1" customWidth="1"/>
    <col min="1538" max="1538" width="11.3984375" style="22" customWidth="1"/>
    <col min="1539" max="1539" width="9.796875" style="22" customWidth="1"/>
    <col min="1540" max="1544" width="9.3984375" style="22" customWidth="1"/>
    <col min="1545" max="1545" width="9.796875" style="22" customWidth="1"/>
    <col min="1546" max="1546" width="13.3984375" style="22" customWidth="1"/>
    <col min="1547" max="1547" width="1.3984375" style="22" customWidth="1"/>
    <col min="1548" max="1548" width="10.796875" style="22" customWidth="1"/>
    <col min="1549" max="1792" width="8.796875" style="22"/>
    <col min="1793" max="1793" width="95.796875" style="22" bestFit="1" customWidth="1"/>
    <col min="1794" max="1794" width="11.3984375" style="22" customWidth="1"/>
    <col min="1795" max="1795" width="9.796875" style="22" customWidth="1"/>
    <col min="1796" max="1800" width="9.3984375" style="22" customWidth="1"/>
    <col min="1801" max="1801" width="9.796875" style="22" customWidth="1"/>
    <col min="1802" max="1802" width="13.3984375" style="22" customWidth="1"/>
    <col min="1803" max="1803" width="1.3984375" style="22" customWidth="1"/>
    <col min="1804" max="1804" width="10.796875" style="22" customWidth="1"/>
    <col min="1805" max="2048" width="8.796875" style="22"/>
    <col min="2049" max="2049" width="95.796875" style="22" bestFit="1" customWidth="1"/>
    <col min="2050" max="2050" width="11.3984375" style="22" customWidth="1"/>
    <col min="2051" max="2051" width="9.796875" style="22" customWidth="1"/>
    <col min="2052" max="2056" width="9.3984375" style="22" customWidth="1"/>
    <col min="2057" max="2057" width="9.796875" style="22" customWidth="1"/>
    <col min="2058" max="2058" width="13.3984375" style="22" customWidth="1"/>
    <col min="2059" max="2059" width="1.3984375" style="22" customWidth="1"/>
    <col min="2060" max="2060" width="10.796875" style="22" customWidth="1"/>
    <col min="2061" max="2304" width="8.796875" style="22"/>
    <col min="2305" max="2305" width="95.796875" style="22" bestFit="1" customWidth="1"/>
    <col min="2306" max="2306" width="11.3984375" style="22" customWidth="1"/>
    <col min="2307" max="2307" width="9.796875" style="22" customWidth="1"/>
    <col min="2308" max="2312" width="9.3984375" style="22" customWidth="1"/>
    <col min="2313" max="2313" width="9.796875" style="22" customWidth="1"/>
    <col min="2314" max="2314" width="13.3984375" style="22" customWidth="1"/>
    <col min="2315" max="2315" width="1.3984375" style="22" customWidth="1"/>
    <col min="2316" max="2316" width="10.796875" style="22" customWidth="1"/>
    <col min="2317" max="2560" width="8.796875" style="22"/>
    <col min="2561" max="2561" width="95.796875" style="22" bestFit="1" customWidth="1"/>
    <col min="2562" max="2562" width="11.3984375" style="22" customWidth="1"/>
    <col min="2563" max="2563" width="9.796875" style="22" customWidth="1"/>
    <col min="2564" max="2568" width="9.3984375" style="22" customWidth="1"/>
    <col min="2569" max="2569" width="9.796875" style="22" customWidth="1"/>
    <col min="2570" max="2570" width="13.3984375" style="22" customWidth="1"/>
    <col min="2571" max="2571" width="1.3984375" style="22" customWidth="1"/>
    <col min="2572" max="2572" width="10.796875" style="22" customWidth="1"/>
    <col min="2573" max="2816" width="8.796875" style="22"/>
    <col min="2817" max="2817" width="95.796875" style="22" bestFit="1" customWidth="1"/>
    <col min="2818" max="2818" width="11.3984375" style="22" customWidth="1"/>
    <col min="2819" max="2819" width="9.796875" style="22" customWidth="1"/>
    <col min="2820" max="2824" width="9.3984375" style="22" customWidth="1"/>
    <col min="2825" max="2825" width="9.796875" style="22" customWidth="1"/>
    <col min="2826" max="2826" width="13.3984375" style="22" customWidth="1"/>
    <col min="2827" max="2827" width="1.3984375" style="22" customWidth="1"/>
    <col min="2828" max="2828" width="10.796875" style="22" customWidth="1"/>
    <col min="2829" max="3072" width="8.796875" style="22"/>
    <col min="3073" max="3073" width="95.796875" style="22" bestFit="1" customWidth="1"/>
    <col min="3074" max="3074" width="11.3984375" style="22" customWidth="1"/>
    <col min="3075" max="3075" width="9.796875" style="22" customWidth="1"/>
    <col min="3076" max="3080" width="9.3984375" style="22" customWidth="1"/>
    <col min="3081" max="3081" width="9.796875" style="22" customWidth="1"/>
    <col min="3082" max="3082" width="13.3984375" style="22" customWidth="1"/>
    <col min="3083" max="3083" width="1.3984375" style="22" customWidth="1"/>
    <col min="3084" max="3084" width="10.796875" style="22" customWidth="1"/>
    <col min="3085" max="3328" width="8.796875" style="22"/>
    <col min="3329" max="3329" width="95.796875" style="22" bestFit="1" customWidth="1"/>
    <col min="3330" max="3330" width="11.3984375" style="22" customWidth="1"/>
    <col min="3331" max="3331" width="9.796875" style="22" customWidth="1"/>
    <col min="3332" max="3336" width="9.3984375" style="22" customWidth="1"/>
    <col min="3337" max="3337" width="9.796875" style="22" customWidth="1"/>
    <col min="3338" max="3338" width="13.3984375" style="22" customWidth="1"/>
    <col min="3339" max="3339" width="1.3984375" style="22" customWidth="1"/>
    <col min="3340" max="3340" width="10.796875" style="22" customWidth="1"/>
    <col min="3341" max="3584" width="8.796875" style="22"/>
    <col min="3585" max="3585" width="95.796875" style="22" bestFit="1" customWidth="1"/>
    <col min="3586" max="3586" width="11.3984375" style="22" customWidth="1"/>
    <col min="3587" max="3587" width="9.796875" style="22" customWidth="1"/>
    <col min="3588" max="3592" width="9.3984375" style="22" customWidth="1"/>
    <col min="3593" max="3593" width="9.796875" style="22" customWidth="1"/>
    <col min="3594" max="3594" width="13.3984375" style="22" customWidth="1"/>
    <col min="3595" max="3595" width="1.3984375" style="22" customWidth="1"/>
    <col min="3596" max="3596" width="10.796875" style="22" customWidth="1"/>
    <col min="3597" max="3840" width="8.796875" style="22"/>
    <col min="3841" max="3841" width="95.796875" style="22" bestFit="1" customWidth="1"/>
    <col min="3842" max="3842" width="11.3984375" style="22" customWidth="1"/>
    <col min="3843" max="3843" width="9.796875" style="22" customWidth="1"/>
    <col min="3844" max="3848" width="9.3984375" style="22" customWidth="1"/>
    <col min="3849" max="3849" width="9.796875" style="22" customWidth="1"/>
    <col min="3850" max="3850" width="13.3984375" style="22" customWidth="1"/>
    <col min="3851" max="3851" width="1.3984375" style="22" customWidth="1"/>
    <col min="3852" max="3852" width="10.796875" style="22" customWidth="1"/>
    <col min="3853" max="4096" width="8.796875" style="22"/>
    <col min="4097" max="4097" width="95.796875" style="22" bestFit="1" customWidth="1"/>
    <col min="4098" max="4098" width="11.3984375" style="22" customWidth="1"/>
    <col min="4099" max="4099" width="9.796875" style="22" customWidth="1"/>
    <col min="4100" max="4104" width="9.3984375" style="22" customWidth="1"/>
    <col min="4105" max="4105" width="9.796875" style="22" customWidth="1"/>
    <col min="4106" max="4106" width="13.3984375" style="22" customWidth="1"/>
    <col min="4107" max="4107" width="1.3984375" style="22" customWidth="1"/>
    <col min="4108" max="4108" width="10.796875" style="22" customWidth="1"/>
    <col min="4109" max="4352" width="8.796875" style="22"/>
    <col min="4353" max="4353" width="95.796875" style="22" bestFit="1" customWidth="1"/>
    <col min="4354" max="4354" width="11.3984375" style="22" customWidth="1"/>
    <col min="4355" max="4355" width="9.796875" style="22" customWidth="1"/>
    <col min="4356" max="4360" width="9.3984375" style="22" customWidth="1"/>
    <col min="4361" max="4361" width="9.796875" style="22" customWidth="1"/>
    <col min="4362" max="4362" width="13.3984375" style="22" customWidth="1"/>
    <col min="4363" max="4363" width="1.3984375" style="22" customWidth="1"/>
    <col min="4364" max="4364" width="10.796875" style="22" customWidth="1"/>
    <col min="4365" max="4608" width="8.796875" style="22"/>
    <col min="4609" max="4609" width="95.796875" style="22" bestFit="1" customWidth="1"/>
    <col min="4610" max="4610" width="11.3984375" style="22" customWidth="1"/>
    <col min="4611" max="4611" width="9.796875" style="22" customWidth="1"/>
    <col min="4612" max="4616" width="9.3984375" style="22" customWidth="1"/>
    <col min="4617" max="4617" width="9.796875" style="22" customWidth="1"/>
    <col min="4618" max="4618" width="13.3984375" style="22" customWidth="1"/>
    <col min="4619" max="4619" width="1.3984375" style="22" customWidth="1"/>
    <col min="4620" max="4620" width="10.796875" style="22" customWidth="1"/>
    <col min="4621" max="4864" width="8.796875" style="22"/>
    <col min="4865" max="4865" width="95.796875" style="22" bestFit="1" customWidth="1"/>
    <col min="4866" max="4866" width="11.3984375" style="22" customWidth="1"/>
    <col min="4867" max="4867" width="9.796875" style="22" customWidth="1"/>
    <col min="4868" max="4872" width="9.3984375" style="22" customWidth="1"/>
    <col min="4873" max="4873" width="9.796875" style="22" customWidth="1"/>
    <col min="4874" max="4874" width="13.3984375" style="22" customWidth="1"/>
    <col min="4875" max="4875" width="1.3984375" style="22" customWidth="1"/>
    <col min="4876" max="4876" width="10.796875" style="22" customWidth="1"/>
    <col min="4877" max="5120" width="8.796875" style="22"/>
    <col min="5121" max="5121" width="95.796875" style="22" bestFit="1" customWidth="1"/>
    <col min="5122" max="5122" width="11.3984375" style="22" customWidth="1"/>
    <col min="5123" max="5123" width="9.796875" style="22" customWidth="1"/>
    <col min="5124" max="5128" width="9.3984375" style="22" customWidth="1"/>
    <col min="5129" max="5129" width="9.796875" style="22" customWidth="1"/>
    <col min="5130" max="5130" width="13.3984375" style="22" customWidth="1"/>
    <col min="5131" max="5131" width="1.3984375" style="22" customWidth="1"/>
    <col min="5132" max="5132" width="10.796875" style="22" customWidth="1"/>
    <col min="5133" max="5376" width="8.796875" style="22"/>
    <col min="5377" max="5377" width="95.796875" style="22" bestFit="1" customWidth="1"/>
    <col min="5378" max="5378" width="11.3984375" style="22" customWidth="1"/>
    <col min="5379" max="5379" width="9.796875" style="22" customWidth="1"/>
    <col min="5380" max="5384" width="9.3984375" style="22" customWidth="1"/>
    <col min="5385" max="5385" width="9.796875" style="22" customWidth="1"/>
    <col min="5386" max="5386" width="13.3984375" style="22" customWidth="1"/>
    <col min="5387" max="5387" width="1.3984375" style="22" customWidth="1"/>
    <col min="5388" max="5388" width="10.796875" style="22" customWidth="1"/>
    <col min="5389" max="5632" width="8.796875" style="22"/>
    <col min="5633" max="5633" width="95.796875" style="22" bestFit="1" customWidth="1"/>
    <col min="5634" max="5634" width="11.3984375" style="22" customWidth="1"/>
    <col min="5635" max="5635" width="9.796875" style="22" customWidth="1"/>
    <col min="5636" max="5640" width="9.3984375" style="22" customWidth="1"/>
    <col min="5641" max="5641" width="9.796875" style="22" customWidth="1"/>
    <col min="5642" max="5642" width="13.3984375" style="22" customWidth="1"/>
    <col min="5643" max="5643" width="1.3984375" style="22" customWidth="1"/>
    <col min="5644" max="5644" width="10.796875" style="22" customWidth="1"/>
    <col min="5645" max="5888" width="8.796875" style="22"/>
    <col min="5889" max="5889" width="95.796875" style="22" bestFit="1" customWidth="1"/>
    <col min="5890" max="5890" width="11.3984375" style="22" customWidth="1"/>
    <col min="5891" max="5891" width="9.796875" style="22" customWidth="1"/>
    <col min="5892" max="5896" width="9.3984375" style="22" customWidth="1"/>
    <col min="5897" max="5897" width="9.796875" style="22" customWidth="1"/>
    <col min="5898" max="5898" width="13.3984375" style="22" customWidth="1"/>
    <col min="5899" max="5899" width="1.3984375" style="22" customWidth="1"/>
    <col min="5900" max="5900" width="10.796875" style="22" customWidth="1"/>
    <col min="5901" max="6144" width="8.796875" style="22"/>
    <col min="6145" max="6145" width="95.796875" style="22" bestFit="1" customWidth="1"/>
    <col min="6146" max="6146" width="11.3984375" style="22" customWidth="1"/>
    <col min="6147" max="6147" width="9.796875" style="22" customWidth="1"/>
    <col min="6148" max="6152" width="9.3984375" style="22" customWidth="1"/>
    <col min="6153" max="6153" width="9.796875" style="22" customWidth="1"/>
    <col min="6154" max="6154" width="13.3984375" style="22" customWidth="1"/>
    <col min="6155" max="6155" width="1.3984375" style="22" customWidth="1"/>
    <col min="6156" max="6156" width="10.796875" style="22" customWidth="1"/>
    <col min="6157" max="6400" width="8.796875" style="22"/>
    <col min="6401" max="6401" width="95.796875" style="22" bestFit="1" customWidth="1"/>
    <col min="6402" max="6402" width="11.3984375" style="22" customWidth="1"/>
    <col min="6403" max="6403" width="9.796875" style="22" customWidth="1"/>
    <col min="6404" max="6408" width="9.3984375" style="22" customWidth="1"/>
    <col min="6409" max="6409" width="9.796875" style="22" customWidth="1"/>
    <col min="6410" max="6410" width="13.3984375" style="22" customWidth="1"/>
    <col min="6411" max="6411" width="1.3984375" style="22" customWidth="1"/>
    <col min="6412" max="6412" width="10.796875" style="22" customWidth="1"/>
    <col min="6413" max="6656" width="8.796875" style="22"/>
    <col min="6657" max="6657" width="95.796875" style="22" bestFit="1" customWidth="1"/>
    <col min="6658" max="6658" width="11.3984375" style="22" customWidth="1"/>
    <col min="6659" max="6659" width="9.796875" style="22" customWidth="1"/>
    <col min="6660" max="6664" width="9.3984375" style="22" customWidth="1"/>
    <col min="6665" max="6665" width="9.796875" style="22" customWidth="1"/>
    <col min="6666" max="6666" width="13.3984375" style="22" customWidth="1"/>
    <col min="6667" max="6667" width="1.3984375" style="22" customWidth="1"/>
    <col min="6668" max="6668" width="10.796875" style="22" customWidth="1"/>
    <col min="6669" max="6912" width="8.796875" style="22"/>
    <col min="6913" max="6913" width="95.796875" style="22" bestFit="1" customWidth="1"/>
    <col min="6914" max="6914" width="11.3984375" style="22" customWidth="1"/>
    <col min="6915" max="6915" width="9.796875" style="22" customWidth="1"/>
    <col min="6916" max="6920" width="9.3984375" style="22" customWidth="1"/>
    <col min="6921" max="6921" width="9.796875" style="22" customWidth="1"/>
    <col min="6922" max="6922" width="13.3984375" style="22" customWidth="1"/>
    <col min="6923" max="6923" width="1.3984375" style="22" customWidth="1"/>
    <col min="6924" max="6924" width="10.796875" style="22" customWidth="1"/>
    <col min="6925" max="7168" width="8.796875" style="22"/>
    <col min="7169" max="7169" width="95.796875" style="22" bestFit="1" customWidth="1"/>
    <col min="7170" max="7170" width="11.3984375" style="22" customWidth="1"/>
    <col min="7171" max="7171" width="9.796875" style="22" customWidth="1"/>
    <col min="7172" max="7176" width="9.3984375" style="22" customWidth="1"/>
    <col min="7177" max="7177" width="9.796875" style="22" customWidth="1"/>
    <col min="7178" max="7178" width="13.3984375" style="22" customWidth="1"/>
    <col min="7179" max="7179" width="1.3984375" style="22" customWidth="1"/>
    <col min="7180" max="7180" width="10.796875" style="22" customWidth="1"/>
    <col min="7181" max="7424" width="8.796875" style="22"/>
    <col min="7425" max="7425" width="95.796875" style="22" bestFit="1" customWidth="1"/>
    <col min="7426" max="7426" width="11.3984375" style="22" customWidth="1"/>
    <col min="7427" max="7427" width="9.796875" style="22" customWidth="1"/>
    <col min="7428" max="7432" width="9.3984375" style="22" customWidth="1"/>
    <col min="7433" max="7433" width="9.796875" style="22" customWidth="1"/>
    <col min="7434" max="7434" width="13.3984375" style="22" customWidth="1"/>
    <col min="7435" max="7435" width="1.3984375" style="22" customWidth="1"/>
    <col min="7436" max="7436" width="10.796875" style="22" customWidth="1"/>
    <col min="7437" max="7680" width="8.796875" style="22"/>
    <col min="7681" max="7681" width="95.796875" style="22" bestFit="1" customWidth="1"/>
    <col min="7682" max="7682" width="11.3984375" style="22" customWidth="1"/>
    <col min="7683" max="7683" width="9.796875" style="22" customWidth="1"/>
    <col min="7684" max="7688" width="9.3984375" style="22" customWidth="1"/>
    <col min="7689" max="7689" width="9.796875" style="22" customWidth="1"/>
    <col min="7690" max="7690" width="13.3984375" style="22" customWidth="1"/>
    <col min="7691" max="7691" width="1.3984375" style="22" customWidth="1"/>
    <col min="7692" max="7692" width="10.796875" style="22" customWidth="1"/>
    <col min="7693" max="7936" width="8.796875" style="22"/>
    <col min="7937" max="7937" width="95.796875" style="22" bestFit="1" customWidth="1"/>
    <col min="7938" max="7938" width="11.3984375" style="22" customWidth="1"/>
    <col min="7939" max="7939" width="9.796875" style="22" customWidth="1"/>
    <col min="7940" max="7944" width="9.3984375" style="22" customWidth="1"/>
    <col min="7945" max="7945" width="9.796875" style="22" customWidth="1"/>
    <col min="7946" max="7946" width="13.3984375" style="22" customWidth="1"/>
    <col min="7947" max="7947" width="1.3984375" style="22" customWidth="1"/>
    <col min="7948" max="7948" width="10.796875" style="22" customWidth="1"/>
    <col min="7949" max="8192" width="8.796875" style="22"/>
    <col min="8193" max="8193" width="95.796875" style="22" bestFit="1" customWidth="1"/>
    <col min="8194" max="8194" width="11.3984375" style="22" customWidth="1"/>
    <col min="8195" max="8195" width="9.796875" style="22" customWidth="1"/>
    <col min="8196" max="8200" width="9.3984375" style="22" customWidth="1"/>
    <col min="8201" max="8201" width="9.796875" style="22" customWidth="1"/>
    <col min="8202" max="8202" width="13.3984375" style="22" customWidth="1"/>
    <col min="8203" max="8203" width="1.3984375" style="22" customWidth="1"/>
    <col min="8204" max="8204" width="10.796875" style="22" customWidth="1"/>
    <col min="8205" max="8448" width="8.796875" style="22"/>
    <col min="8449" max="8449" width="95.796875" style="22" bestFit="1" customWidth="1"/>
    <col min="8450" max="8450" width="11.3984375" style="22" customWidth="1"/>
    <col min="8451" max="8451" width="9.796875" style="22" customWidth="1"/>
    <col min="8452" max="8456" width="9.3984375" style="22" customWidth="1"/>
    <col min="8457" max="8457" width="9.796875" style="22" customWidth="1"/>
    <col min="8458" max="8458" width="13.3984375" style="22" customWidth="1"/>
    <col min="8459" max="8459" width="1.3984375" style="22" customWidth="1"/>
    <col min="8460" max="8460" width="10.796875" style="22" customWidth="1"/>
    <col min="8461" max="8704" width="8.796875" style="22"/>
    <col min="8705" max="8705" width="95.796875" style="22" bestFit="1" customWidth="1"/>
    <col min="8706" max="8706" width="11.3984375" style="22" customWidth="1"/>
    <col min="8707" max="8707" width="9.796875" style="22" customWidth="1"/>
    <col min="8708" max="8712" width="9.3984375" style="22" customWidth="1"/>
    <col min="8713" max="8713" width="9.796875" style="22" customWidth="1"/>
    <col min="8714" max="8714" width="13.3984375" style="22" customWidth="1"/>
    <col min="8715" max="8715" width="1.3984375" style="22" customWidth="1"/>
    <col min="8716" max="8716" width="10.796875" style="22" customWidth="1"/>
    <col min="8717" max="8960" width="8.796875" style="22"/>
    <col min="8961" max="8961" width="95.796875" style="22" bestFit="1" customWidth="1"/>
    <col min="8962" max="8962" width="11.3984375" style="22" customWidth="1"/>
    <col min="8963" max="8963" width="9.796875" style="22" customWidth="1"/>
    <col min="8964" max="8968" width="9.3984375" style="22" customWidth="1"/>
    <col min="8969" max="8969" width="9.796875" style="22" customWidth="1"/>
    <col min="8970" max="8970" width="13.3984375" style="22" customWidth="1"/>
    <col min="8971" max="8971" width="1.3984375" style="22" customWidth="1"/>
    <col min="8972" max="8972" width="10.796875" style="22" customWidth="1"/>
    <col min="8973" max="9216" width="8.796875" style="22"/>
    <col min="9217" max="9217" width="95.796875" style="22" bestFit="1" customWidth="1"/>
    <col min="9218" max="9218" width="11.3984375" style="22" customWidth="1"/>
    <col min="9219" max="9219" width="9.796875" style="22" customWidth="1"/>
    <col min="9220" max="9224" width="9.3984375" style="22" customWidth="1"/>
    <col min="9225" max="9225" width="9.796875" style="22" customWidth="1"/>
    <col min="9226" max="9226" width="13.3984375" style="22" customWidth="1"/>
    <col min="9227" max="9227" width="1.3984375" style="22" customWidth="1"/>
    <col min="9228" max="9228" width="10.796875" style="22" customWidth="1"/>
    <col min="9229" max="9472" width="8.796875" style="22"/>
    <col min="9473" max="9473" width="95.796875" style="22" bestFit="1" customWidth="1"/>
    <col min="9474" max="9474" width="11.3984375" style="22" customWidth="1"/>
    <col min="9475" max="9475" width="9.796875" style="22" customWidth="1"/>
    <col min="9476" max="9480" width="9.3984375" style="22" customWidth="1"/>
    <col min="9481" max="9481" width="9.796875" style="22" customWidth="1"/>
    <col min="9482" max="9482" width="13.3984375" style="22" customWidth="1"/>
    <col min="9483" max="9483" width="1.3984375" style="22" customWidth="1"/>
    <col min="9484" max="9484" width="10.796875" style="22" customWidth="1"/>
    <col min="9485" max="9728" width="8.796875" style="22"/>
    <col min="9729" max="9729" width="95.796875" style="22" bestFit="1" customWidth="1"/>
    <col min="9730" max="9730" width="11.3984375" style="22" customWidth="1"/>
    <col min="9731" max="9731" width="9.796875" style="22" customWidth="1"/>
    <col min="9732" max="9736" width="9.3984375" style="22" customWidth="1"/>
    <col min="9737" max="9737" width="9.796875" style="22" customWidth="1"/>
    <col min="9738" max="9738" width="13.3984375" style="22" customWidth="1"/>
    <col min="9739" max="9739" width="1.3984375" style="22" customWidth="1"/>
    <col min="9740" max="9740" width="10.796875" style="22" customWidth="1"/>
    <col min="9741" max="9984" width="8.796875" style="22"/>
    <col min="9985" max="9985" width="95.796875" style="22" bestFit="1" customWidth="1"/>
    <col min="9986" max="9986" width="11.3984375" style="22" customWidth="1"/>
    <col min="9987" max="9987" width="9.796875" style="22" customWidth="1"/>
    <col min="9988" max="9992" width="9.3984375" style="22" customWidth="1"/>
    <col min="9993" max="9993" width="9.796875" style="22" customWidth="1"/>
    <col min="9994" max="9994" width="13.3984375" style="22" customWidth="1"/>
    <col min="9995" max="9995" width="1.3984375" style="22" customWidth="1"/>
    <col min="9996" max="9996" width="10.796875" style="22" customWidth="1"/>
    <col min="9997" max="10240" width="8.796875" style="22"/>
    <col min="10241" max="10241" width="95.796875" style="22" bestFit="1" customWidth="1"/>
    <col min="10242" max="10242" width="11.3984375" style="22" customWidth="1"/>
    <col min="10243" max="10243" width="9.796875" style="22" customWidth="1"/>
    <col min="10244" max="10248" width="9.3984375" style="22" customWidth="1"/>
    <col min="10249" max="10249" width="9.796875" style="22" customWidth="1"/>
    <col min="10250" max="10250" width="13.3984375" style="22" customWidth="1"/>
    <col min="10251" max="10251" width="1.3984375" style="22" customWidth="1"/>
    <col min="10252" max="10252" width="10.796875" style="22" customWidth="1"/>
    <col min="10253" max="10496" width="8.796875" style="22"/>
    <col min="10497" max="10497" width="95.796875" style="22" bestFit="1" customWidth="1"/>
    <col min="10498" max="10498" width="11.3984375" style="22" customWidth="1"/>
    <col min="10499" max="10499" width="9.796875" style="22" customWidth="1"/>
    <col min="10500" max="10504" width="9.3984375" style="22" customWidth="1"/>
    <col min="10505" max="10505" width="9.796875" style="22" customWidth="1"/>
    <col min="10506" max="10506" width="13.3984375" style="22" customWidth="1"/>
    <col min="10507" max="10507" width="1.3984375" style="22" customWidth="1"/>
    <col min="10508" max="10508" width="10.796875" style="22" customWidth="1"/>
    <col min="10509" max="10752" width="8.796875" style="22"/>
    <col min="10753" max="10753" width="95.796875" style="22" bestFit="1" customWidth="1"/>
    <col min="10754" max="10754" width="11.3984375" style="22" customWidth="1"/>
    <col min="10755" max="10755" width="9.796875" style="22" customWidth="1"/>
    <col min="10756" max="10760" width="9.3984375" style="22" customWidth="1"/>
    <col min="10761" max="10761" width="9.796875" style="22" customWidth="1"/>
    <col min="10762" max="10762" width="13.3984375" style="22" customWidth="1"/>
    <col min="10763" max="10763" width="1.3984375" style="22" customWidth="1"/>
    <col min="10764" max="10764" width="10.796875" style="22" customWidth="1"/>
    <col min="10765" max="11008" width="8.796875" style="22"/>
    <col min="11009" max="11009" width="95.796875" style="22" bestFit="1" customWidth="1"/>
    <col min="11010" max="11010" width="11.3984375" style="22" customWidth="1"/>
    <col min="11011" max="11011" width="9.796875" style="22" customWidth="1"/>
    <col min="11012" max="11016" width="9.3984375" style="22" customWidth="1"/>
    <col min="11017" max="11017" width="9.796875" style="22" customWidth="1"/>
    <col min="11018" max="11018" width="13.3984375" style="22" customWidth="1"/>
    <col min="11019" max="11019" width="1.3984375" style="22" customWidth="1"/>
    <col min="11020" max="11020" width="10.796875" style="22" customWidth="1"/>
    <col min="11021" max="11264" width="8.796875" style="22"/>
    <col min="11265" max="11265" width="95.796875" style="22" bestFit="1" customWidth="1"/>
    <col min="11266" max="11266" width="11.3984375" style="22" customWidth="1"/>
    <col min="11267" max="11267" width="9.796875" style="22" customWidth="1"/>
    <col min="11268" max="11272" width="9.3984375" style="22" customWidth="1"/>
    <col min="11273" max="11273" width="9.796875" style="22" customWidth="1"/>
    <col min="11274" max="11274" width="13.3984375" style="22" customWidth="1"/>
    <col min="11275" max="11275" width="1.3984375" style="22" customWidth="1"/>
    <col min="11276" max="11276" width="10.796875" style="22" customWidth="1"/>
    <col min="11277" max="11520" width="8.796875" style="22"/>
    <col min="11521" max="11521" width="95.796875" style="22" bestFit="1" customWidth="1"/>
    <col min="11522" max="11522" width="11.3984375" style="22" customWidth="1"/>
    <col min="11523" max="11523" width="9.796875" style="22" customWidth="1"/>
    <col min="11524" max="11528" width="9.3984375" style="22" customWidth="1"/>
    <col min="11529" max="11529" width="9.796875" style="22" customWidth="1"/>
    <col min="11530" max="11530" width="13.3984375" style="22" customWidth="1"/>
    <col min="11531" max="11531" width="1.3984375" style="22" customWidth="1"/>
    <col min="11532" max="11532" width="10.796875" style="22" customWidth="1"/>
    <col min="11533" max="11776" width="8.796875" style="22"/>
    <col min="11777" max="11777" width="95.796875" style="22" bestFit="1" customWidth="1"/>
    <col min="11778" max="11778" width="11.3984375" style="22" customWidth="1"/>
    <col min="11779" max="11779" width="9.796875" style="22" customWidth="1"/>
    <col min="11780" max="11784" width="9.3984375" style="22" customWidth="1"/>
    <col min="11785" max="11785" width="9.796875" style="22" customWidth="1"/>
    <col min="11786" max="11786" width="13.3984375" style="22" customWidth="1"/>
    <col min="11787" max="11787" width="1.3984375" style="22" customWidth="1"/>
    <col min="11788" max="11788" width="10.796875" style="22" customWidth="1"/>
    <col min="11789" max="12032" width="8.796875" style="22"/>
    <col min="12033" max="12033" width="95.796875" style="22" bestFit="1" customWidth="1"/>
    <col min="12034" max="12034" width="11.3984375" style="22" customWidth="1"/>
    <col min="12035" max="12035" width="9.796875" style="22" customWidth="1"/>
    <col min="12036" max="12040" width="9.3984375" style="22" customWidth="1"/>
    <col min="12041" max="12041" width="9.796875" style="22" customWidth="1"/>
    <col min="12042" max="12042" width="13.3984375" style="22" customWidth="1"/>
    <col min="12043" max="12043" width="1.3984375" style="22" customWidth="1"/>
    <col min="12044" max="12044" width="10.796875" style="22" customWidth="1"/>
    <col min="12045" max="12288" width="8.796875" style="22"/>
    <col min="12289" max="12289" width="95.796875" style="22" bestFit="1" customWidth="1"/>
    <col min="12290" max="12290" width="11.3984375" style="22" customWidth="1"/>
    <col min="12291" max="12291" width="9.796875" style="22" customWidth="1"/>
    <col min="12292" max="12296" width="9.3984375" style="22" customWidth="1"/>
    <col min="12297" max="12297" width="9.796875" style="22" customWidth="1"/>
    <col min="12298" max="12298" width="13.3984375" style="22" customWidth="1"/>
    <col min="12299" max="12299" width="1.3984375" style="22" customWidth="1"/>
    <col min="12300" max="12300" width="10.796875" style="22" customWidth="1"/>
    <col min="12301" max="12544" width="8.796875" style="22"/>
    <col min="12545" max="12545" width="95.796875" style="22" bestFit="1" customWidth="1"/>
    <col min="12546" max="12546" width="11.3984375" style="22" customWidth="1"/>
    <col min="12547" max="12547" width="9.796875" style="22" customWidth="1"/>
    <col min="12548" max="12552" width="9.3984375" style="22" customWidth="1"/>
    <col min="12553" max="12553" width="9.796875" style="22" customWidth="1"/>
    <col min="12554" max="12554" width="13.3984375" style="22" customWidth="1"/>
    <col min="12555" max="12555" width="1.3984375" style="22" customWidth="1"/>
    <col min="12556" max="12556" width="10.796875" style="22" customWidth="1"/>
    <col min="12557" max="12800" width="8.796875" style="22"/>
    <col min="12801" max="12801" width="95.796875" style="22" bestFit="1" customWidth="1"/>
    <col min="12802" max="12802" width="11.3984375" style="22" customWidth="1"/>
    <col min="12803" max="12803" width="9.796875" style="22" customWidth="1"/>
    <col min="12804" max="12808" width="9.3984375" style="22" customWidth="1"/>
    <col min="12809" max="12809" width="9.796875" style="22" customWidth="1"/>
    <col min="12810" max="12810" width="13.3984375" style="22" customWidth="1"/>
    <col min="12811" max="12811" width="1.3984375" style="22" customWidth="1"/>
    <col min="12812" max="12812" width="10.796875" style="22" customWidth="1"/>
    <col min="12813" max="13056" width="8.796875" style="22"/>
    <col min="13057" max="13057" width="95.796875" style="22" bestFit="1" customWidth="1"/>
    <col min="13058" max="13058" width="11.3984375" style="22" customWidth="1"/>
    <col min="13059" max="13059" width="9.796875" style="22" customWidth="1"/>
    <col min="13060" max="13064" width="9.3984375" style="22" customWidth="1"/>
    <col min="13065" max="13065" width="9.796875" style="22" customWidth="1"/>
    <col min="13066" max="13066" width="13.3984375" style="22" customWidth="1"/>
    <col min="13067" max="13067" width="1.3984375" style="22" customWidth="1"/>
    <col min="13068" max="13068" width="10.796875" style="22" customWidth="1"/>
    <col min="13069" max="13312" width="8.796875" style="22"/>
    <col min="13313" max="13313" width="95.796875" style="22" bestFit="1" customWidth="1"/>
    <col min="13314" max="13314" width="11.3984375" style="22" customWidth="1"/>
    <col min="13315" max="13315" width="9.796875" style="22" customWidth="1"/>
    <col min="13316" max="13320" width="9.3984375" style="22" customWidth="1"/>
    <col min="13321" max="13321" width="9.796875" style="22" customWidth="1"/>
    <col min="13322" max="13322" width="13.3984375" style="22" customWidth="1"/>
    <col min="13323" max="13323" width="1.3984375" style="22" customWidth="1"/>
    <col min="13324" max="13324" width="10.796875" style="22" customWidth="1"/>
    <col min="13325" max="13568" width="8.796875" style="22"/>
    <col min="13569" max="13569" width="95.796875" style="22" bestFit="1" customWidth="1"/>
    <col min="13570" max="13570" width="11.3984375" style="22" customWidth="1"/>
    <col min="13571" max="13571" width="9.796875" style="22" customWidth="1"/>
    <col min="13572" max="13576" width="9.3984375" style="22" customWidth="1"/>
    <col min="13577" max="13577" width="9.796875" style="22" customWidth="1"/>
    <col min="13578" max="13578" width="13.3984375" style="22" customWidth="1"/>
    <col min="13579" max="13579" width="1.3984375" style="22" customWidth="1"/>
    <col min="13580" max="13580" width="10.796875" style="22" customWidth="1"/>
    <col min="13581" max="13824" width="8.796875" style="22"/>
    <col min="13825" max="13825" width="95.796875" style="22" bestFit="1" customWidth="1"/>
    <col min="13826" max="13826" width="11.3984375" style="22" customWidth="1"/>
    <col min="13827" max="13827" width="9.796875" style="22" customWidth="1"/>
    <col min="13828" max="13832" width="9.3984375" style="22" customWidth="1"/>
    <col min="13833" max="13833" width="9.796875" style="22" customWidth="1"/>
    <col min="13834" max="13834" width="13.3984375" style="22" customWidth="1"/>
    <col min="13835" max="13835" width="1.3984375" style="22" customWidth="1"/>
    <col min="13836" max="13836" width="10.796875" style="22" customWidth="1"/>
    <col min="13837" max="14080" width="8.796875" style="22"/>
    <col min="14081" max="14081" width="95.796875" style="22" bestFit="1" customWidth="1"/>
    <col min="14082" max="14082" width="11.3984375" style="22" customWidth="1"/>
    <col min="14083" max="14083" width="9.796875" style="22" customWidth="1"/>
    <col min="14084" max="14088" width="9.3984375" style="22" customWidth="1"/>
    <col min="14089" max="14089" width="9.796875" style="22" customWidth="1"/>
    <col min="14090" max="14090" width="13.3984375" style="22" customWidth="1"/>
    <col min="14091" max="14091" width="1.3984375" style="22" customWidth="1"/>
    <col min="14092" max="14092" width="10.796875" style="22" customWidth="1"/>
    <col min="14093" max="14336" width="8.796875" style="22"/>
    <col min="14337" max="14337" width="95.796875" style="22" bestFit="1" customWidth="1"/>
    <col min="14338" max="14338" width="11.3984375" style="22" customWidth="1"/>
    <col min="14339" max="14339" width="9.796875" style="22" customWidth="1"/>
    <col min="14340" max="14344" width="9.3984375" style="22" customWidth="1"/>
    <col min="14345" max="14345" width="9.796875" style="22" customWidth="1"/>
    <col min="14346" max="14346" width="13.3984375" style="22" customWidth="1"/>
    <col min="14347" max="14347" width="1.3984375" style="22" customWidth="1"/>
    <col min="14348" max="14348" width="10.796875" style="22" customWidth="1"/>
    <col min="14349" max="14592" width="8.796875" style="22"/>
    <col min="14593" max="14593" width="95.796875" style="22" bestFit="1" customWidth="1"/>
    <col min="14594" max="14594" width="11.3984375" style="22" customWidth="1"/>
    <col min="14595" max="14595" width="9.796875" style="22" customWidth="1"/>
    <col min="14596" max="14600" width="9.3984375" style="22" customWidth="1"/>
    <col min="14601" max="14601" width="9.796875" style="22" customWidth="1"/>
    <col min="14602" max="14602" width="13.3984375" style="22" customWidth="1"/>
    <col min="14603" max="14603" width="1.3984375" style="22" customWidth="1"/>
    <col min="14604" max="14604" width="10.796875" style="22" customWidth="1"/>
    <col min="14605" max="14848" width="8.796875" style="22"/>
    <col min="14849" max="14849" width="95.796875" style="22" bestFit="1" customWidth="1"/>
    <col min="14850" max="14850" width="11.3984375" style="22" customWidth="1"/>
    <col min="14851" max="14851" width="9.796875" style="22" customWidth="1"/>
    <col min="14852" max="14856" width="9.3984375" style="22" customWidth="1"/>
    <col min="14857" max="14857" width="9.796875" style="22" customWidth="1"/>
    <col min="14858" max="14858" width="13.3984375" style="22" customWidth="1"/>
    <col min="14859" max="14859" width="1.3984375" style="22" customWidth="1"/>
    <col min="14860" max="14860" width="10.796875" style="22" customWidth="1"/>
    <col min="14861" max="15104" width="8.796875" style="22"/>
    <col min="15105" max="15105" width="95.796875" style="22" bestFit="1" customWidth="1"/>
    <col min="15106" max="15106" width="11.3984375" style="22" customWidth="1"/>
    <col min="15107" max="15107" width="9.796875" style="22" customWidth="1"/>
    <col min="15108" max="15112" width="9.3984375" style="22" customWidth="1"/>
    <col min="15113" max="15113" width="9.796875" style="22" customWidth="1"/>
    <col min="15114" max="15114" width="13.3984375" style="22" customWidth="1"/>
    <col min="15115" max="15115" width="1.3984375" style="22" customWidth="1"/>
    <col min="15116" max="15116" width="10.796875" style="22" customWidth="1"/>
    <col min="15117" max="15360" width="8.796875" style="22"/>
    <col min="15361" max="15361" width="95.796875" style="22" bestFit="1" customWidth="1"/>
    <col min="15362" max="15362" width="11.3984375" style="22" customWidth="1"/>
    <col min="15363" max="15363" width="9.796875" style="22" customWidth="1"/>
    <col min="15364" max="15368" width="9.3984375" style="22" customWidth="1"/>
    <col min="15369" max="15369" width="9.796875" style="22" customWidth="1"/>
    <col min="15370" max="15370" width="13.3984375" style="22" customWidth="1"/>
    <col min="15371" max="15371" width="1.3984375" style="22" customWidth="1"/>
    <col min="15372" max="15372" width="10.796875" style="22" customWidth="1"/>
    <col min="15373" max="15616" width="8.796875" style="22"/>
    <col min="15617" max="15617" width="95.796875" style="22" bestFit="1" customWidth="1"/>
    <col min="15618" max="15618" width="11.3984375" style="22" customWidth="1"/>
    <col min="15619" max="15619" width="9.796875" style="22" customWidth="1"/>
    <col min="15620" max="15624" width="9.3984375" style="22" customWidth="1"/>
    <col min="15625" max="15625" width="9.796875" style="22" customWidth="1"/>
    <col min="15626" max="15626" width="13.3984375" style="22" customWidth="1"/>
    <col min="15627" max="15627" width="1.3984375" style="22" customWidth="1"/>
    <col min="15628" max="15628" width="10.796875" style="22" customWidth="1"/>
    <col min="15629" max="15872" width="8.796875" style="22"/>
    <col min="15873" max="15873" width="95.796875" style="22" bestFit="1" customWidth="1"/>
    <col min="15874" max="15874" width="11.3984375" style="22" customWidth="1"/>
    <col min="15875" max="15875" width="9.796875" style="22" customWidth="1"/>
    <col min="15876" max="15880" width="9.3984375" style="22" customWidth="1"/>
    <col min="15881" max="15881" width="9.796875" style="22" customWidth="1"/>
    <col min="15882" max="15882" width="13.3984375" style="22" customWidth="1"/>
    <col min="15883" max="15883" width="1.3984375" style="22" customWidth="1"/>
    <col min="15884" max="15884" width="10.796875" style="22" customWidth="1"/>
    <col min="15885" max="16128" width="8.796875" style="22"/>
    <col min="16129" max="16129" width="95.796875" style="22" bestFit="1" customWidth="1"/>
    <col min="16130" max="16130" width="11.3984375" style="22" customWidth="1"/>
    <col min="16131" max="16131" width="9.796875" style="22" customWidth="1"/>
    <col min="16132" max="16136" width="9.3984375" style="22" customWidth="1"/>
    <col min="16137" max="16137" width="9.796875" style="22" customWidth="1"/>
    <col min="16138" max="16138" width="13.3984375" style="22" customWidth="1"/>
    <col min="16139" max="16139" width="1.3984375" style="22" customWidth="1"/>
    <col min="16140" max="16140" width="10.796875" style="22" customWidth="1"/>
    <col min="16141" max="16384" width="8.796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47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3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3" s="12" customFormat="1" ht="86.5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3" s="18" customFormat="1" ht="18.75" customHeight="1">
      <c r="A6" s="15" t="s">
        <v>10</v>
      </c>
      <c r="B6" s="16">
        <v>1450</v>
      </c>
      <c r="C6" s="16">
        <v>1293</v>
      </c>
      <c r="D6" s="16">
        <v>46</v>
      </c>
      <c r="E6" s="16">
        <v>-116</v>
      </c>
      <c r="F6" s="16">
        <v>-224</v>
      </c>
      <c r="G6" s="16">
        <v>-611</v>
      </c>
      <c r="H6" s="16">
        <v>-767</v>
      </c>
      <c r="I6" s="16">
        <v>-317</v>
      </c>
      <c r="J6" s="16">
        <v>102</v>
      </c>
      <c r="K6" s="16"/>
      <c r="L6" s="17">
        <f>SUM(B6:J6)</f>
        <v>856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143</v>
      </c>
      <c r="F7" s="20">
        <v>0</v>
      </c>
      <c r="G7" s="20">
        <v>296</v>
      </c>
      <c r="H7" s="20">
        <v>1</v>
      </c>
      <c r="I7" s="20"/>
      <c r="J7" s="20">
        <v>-237</v>
      </c>
      <c r="K7" s="20"/>
      <c r="L7" s="21">
        <f>SUM(B7:J7)</f>
        <v>203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-9</v>
      </c>
      <c r="C9" s="28">
        <v>0</v>
      </c>
      <c r="D9" s="28">
        <v>1</v>
      </c>
      <c r="E9" s="28">
        <v>28</v>
      </c>
      <c r="F9" s="28">
        <v>0</v>
      </c>
      <c r="G9" s="28">
        <v>138</v>
      </c>
      <c r="H9" s="28">
        <v>67</v>
      </c>
      <c r="I9" s="28">
        <v>19</v>
      </c>
      <c r="J9" s="28">
        <v>0</v>
      </c>
      <c r="K9" s="28"/>
      <c r="L9" s="29">
        <f>SUM(B9:J9)</f>
        <v>244</v>
      </c>
      <c r="M9" s="22"/>
    </row>
    <row r="10" spans="1:13" s="23" customFormat="1" ht="18" customHeight="1">
      <c r="A10" s="27" t="s">
        <v>14</v>
      </c>
      <c r="B10" s="28">
        <v>861</v>
      </c>
      <c r="C10" s="28">
        <v>-1</v>
      </c>
      <c r="D10" s="28">
        <v>-37</v>
      </c>
      <c r="E10" s="28">
        <v>13</v>
      </c>
      <c r="F10" s="28">
        <v>7</v>
      </c>
      <c r="G10" s="28">
        <v>119</v>
      </c>
      <c r="H10" s="28">
        <v>405</v>
      </c>
      <c r="I10" s="28">
        <v>10</v>
      </c>
      <c r="J10" s="28"/>
      <c r="K10" s="28"/>
      <c r="L10" s="29">
        <f t="shared" ref="L10:L17" si="0">SUM(B10:J10)</f>
        <v>1377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f t="shared" si="0"/>
        <v>0</v>
      </c>
      <c r="M11" s="22"/>
    </row>
    <row r="12" spans="1:13" s="23" customFormat="1" ht="18" customHeight="1">
      <c r="A12" s="30" t="s">
        <v>16</v>
      </c>
      <c r="B12" s="28">
        <v>-1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-2</v>
      </c>
      <c r="I12" s="28">
        <v>-4</v>
      </c>
      <c r="J12" s="28"/>
      <c r="K12" s="28"/>
      <c r="L12" s="29">
        <f t="shared" si="0"/>
        <v>-7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8</v>
      </c>
      <c r="F13" s="28">
        <v>0</v>
      </c>
      <c r="G13" s="28">
        <v>-5</v>
      </c>
      <c r="H13" s="28">
        <v>0</v>
      </c>
      <c r="I13" s="28">
        <v>3</v>
      </c>
      <c r="J13" s="28"/>
      <c r="K13" s="28"/>
      <c r="L13" s="29">
        <f t="shared" si="0"/>
        <v>6</v>
      </c>
      <c r="M13" s="22"/>
    </row>
    <row r="14" spans="1:13" s="23" customFormat="1" ht="18" customHeight="1">
      <c r="A14" s="31" t="s">
        <v>18</v>
      </c>
      <c r="B14" s="28">
        <v>30</v>
      </c>
      <c r="C14" s="28">
        <v>3</v>
      </c>
      <c r="D14" s="28">
        <v>2</v>
      </c>
      <c r="E14" s="28">
        <v>12</v>
      </c>
      <c r="F14" s="28">
        <v>5</v>
      </c>
      <c r="G14" s="28">
        <v>10</v>
      </c>
      <c r="H14" s="28">
        <v>15</v>
      </c>
      <c r="I14" s="28">
        <v>41</v>
      </c>
      <c r="J14" s="28"/>
      <c r="K14" s="28"/>
      <c r="L14" s="29">
        <f t="shared" si="0"/>
        <v>118</v>
      </c>
      <c r="M14" s="22"/>
    </row>
    <row r="15" spans="1:13" s="23" customFormat="1" ht="18" customHeight="1">
      <c r="A15" s="32" t="s">
        <v>19</v>
      </c>
      <c r="B15" s="28">
        <v>5</v>
      </c>
      <c r="C15" s="28">
        <v>-277</v>
      </c>
      <c r="D15" s="28">
        <v>27</v>
      </c>
      <c r="E15" s="28">
        <v>0</v>
      </c>
      <c r="F15" s="28">
        <v>264</v>
      </c>
      <c r="G15" s="28">
        <v>4</v>
      </c>
      <c r="H15" s="28">
        <v>0</v>
      </c>
      <c r="I15" s="28">
        <v>0</v>
      </c>
      <c r="J15" s="28"/>
      <c r="K15" s="28"/>
      <c r="L15" s="29">
        <f t="shared" si="0"/>
        <v>23</v>
      </c>
      <c r="M15" s="22"/>
    </row>
    <row r="16" spans="1:13" s="23" customFormat="1" ht="18" customHeight="1">
      <c r="A16" s="32" t="s">
        <v>20</v>
      </c>
      <c r="B16" s="28">
        <v>52</v>
      </c>
      <c r="C16" s="28">
        <v>-105</v>
      </c>
      <c r="D16" s="28">
        <v>0</v>
      </c>
      <c r="E16" s="28">
        <v>3</v>
      </c>
      <c r="F16" s="28">
        <v>0</v>
      </c>
      <c r="G16" s="28">
        <v>5</v>
      </c>
      <c r="H16" s="28">
        <v>-8</v>
      </c>
      <c r="I16" s="28">
        <v>2</v>
      </c>
      <c r="J16" s="28"/>
      <c r="K16" s="28"/>
      <c r="L16" s="29">
        <f t="shared" si="0"/>
        <v>-51</v>
      </c>
      <c r="M16" s="22"/>
    </row>
    <row r="17" spans="1:14" s="23" customFormat="1" ht="18" customHeight="1">
      <c r="A17" s="27" t="s">
        <v>21</v>
      </c>
      <c r="B17" s="28">
        <v>62</v>
      </c>
      <c r="C17" s="28">
        <v>-236</v>
      </c>
      <c r="D17" s="28">
        <v>2</v>
      </c>
      <c r="E17" s="28">
        <v>19</v>
      </c>
      <c r="F17" s="28">
        <v>18</v>
      </c>
      <c r="G17" s="28">
        <v>71</v>
      </c>
      <c r="H17" s="28">
        <v>52</v>
      </c>
      <c r="I17" s="28">
        <v>12</v>
      </c>
      <c r="J17" s="28"/>
      <c r="K17" s="28"/>
      <c r="L17" s="29">
        <f t="shared" si="0"/>
        <v>0</v>
      </c>
      <c r="M17" s="22"/>
    </row>
    <row r="18" spans="1:14" s="18" customFormat="1" ht="18" customHeight="1">
      <c r="A18" s="33" t="s">
        <v>22</v>
      </c>
      <c r="B18" s="34">
        <f>SUM(B9:B17)</f>
        <v>1000</v>
      </c>
      <c r="C18" s="34">
        <f t="shared" ref="C18:L18" si="1">SUM(C9:C17)</f>
        <v>-616</v>
      </c>
      <c r="D18" s="34">
        <f t="shared" si="1"/>
        <v>-5</v>
      </c>
      <c r="E18" s="34">
        <f t="shared" si="1"/>
        <v>83</v>
      </c>
      <c r="F18" s="34">
        <f t="shared" si="1"/>
        <v>294</v>
      </c>
      <c r="G18" s="34">
        <f t="shared" si="1"/>
        <v>342</v>
      </c>
      <c r="H18" s="34">
        <f t="shared" si="1"/>
        <v>529</v>
      </c>
      <c r="I18" s="34">
        <f t="shared" si="1"/>
        <v>83</v>
      </c>
      <c r="J18" s="34">
        <f t="shared" si="1"/>
        <v>0</v>
      </c>
      <c r="K18" s="34">
        <f t="shared" si="1"/>
        <v>0</v>
      </c>
      <c r="L18" s="35">
        <f t="shared" si="1"/>
        <v>1710</v>
      </c>
    </row>
    <row r="19" spans="1:14" s="18" customFormat="1" ht="18" customHeight="1">
      <c r="A19" s="24" t="s">
        <v>23</v>
      </c>
      <c r="B19" s="36">
        <f>+B18+B7+B6</f>
        <v>2450</v>
      </c>
      <c r="C19" s="36">
        <f t="shared" ref="C19:L19" si="2">+C18+C7+C6</f>
        <v>677</v>
      </c>
      <c r="D19" s="36">
        <f t="shared" si="2"/>
        <v>41</v>
      </c>
      <c r="E19" s="36">
        <f t="shared" si="2"/>
        <v>110</v>
      </c>
      <c r="F19" s="36">
        <f t="shared" si="2"/>
        <v>70</v>
      </c>
      <c r="G19" s="36">
        <f t="shared" si="2"/>
        <v>27</v>
      </c>
      <c r="H19" s="36">
        <f t="shared" si="2"/>
        <v>-237</v>
      </c>
      <c r="I19" s="36">
        <f t="shared" si="2"/>
        <v>-234</v>
      </c>
      <c r="J19" s="36">
        <f t="shared" si="2"/>
        <v>-135</v>
      </c>
      <c r="K19" s="36">
        <f t="shared" si="2"/>
        <v>0</v>
      </c>
      <c r="L19" s="37">
        <f t="shared" si="2"/>
        <v>2769</v>
      </c>
      <c r="N19" s="18">
        <v>0</v>
      </c>
    </row>
    <row r="20" spans="1:14" s="23" customFormat="1" ht="18" customHeight="1">
      <c r="A20" s="15" t="s">
        <v>24</v>
      </c>
      <c r="B20" s="38">
        <v>889</v>
      </c>
      <c r="C20" s="38">
        <v>40</v>
      </c>
      <c r="D20" s="38"/>
      <c r="E20" s="38">
        <v>-19</v>
      </c>
      <c r="F20" s="38">
        <v>0</v>
      </c>
      <c r="G20" s="38">
        <v>76</v>
      </c>
      <c r="H20" s="38"/>
      <c r="I20" s="38"/>
      <c r="J20" s="38"/>
      <c r="K20" s="38"/>
      <c r="L20" s="39">
        <f t="shared" ref="L20:L29" si="3">SUM(B20:J20)</f>
        <v>986</v>
      </c>
      <c r="M20" s="22"/>
    </row>
    <row r="21" spans="1:14" s="23" customFormat="1" ht="18" customHeight="1">
      <c r="A21" s="40" t="s">
        <v>25</v>
      </c>
      <c r="B21" s="41">
        <f>+B20+B19</f>
        <v>3339</v>
      </c>
      <c r="C21" s="41">
        <f t="shared" ref="C21:L21" si="4">+C20+C19</f>
        <v>717</v>
      </c>
      <c r="D21" s="41">
        <f t="shared" si="4"/>
        <v>41</v>
      </c>
      <c r="E21" s="41">
        <f t="shared" si="4"/>
        <v>91</v>
      </c>
      <c r="F21" s="41">
        <f t="shared" si="4"/>
        <v>70</v>
      </c>
      <c r="G21" s="41">
        <f t="shared" si="4"/>
        <v>103</v>
      </c>
      <c r="H21" s="41">
        <f t="shared" si="4"/>
        <v>-237</v>
      </c>
      <c r="I21" s="41">
        <f t="shared" si="4"/>
        <v>-234</v>
      </c>
      <c r="J21" s="41">
        <f t="shared" si="4"/>
        <v>-135</v>
      </c>
      <c r="K21" s="41">
        <f t="shared" si="4"/>
        <v>0</v>
      </c>
      <c r="L21" s="42">
        <f t="shared" si="4"/>
        <v>3755</v>
      </c>
      <c r="M21" s="22"/>
      <c r="N21" s="23">
        <v>0</v>
      </c>
    </row>
    <row r="22" spans="1:14" s="23" customFormat="1" ht="18" customHeight="1">
      <c r="A22" s="43" t="s">
        <v>26</v>
      </c>
      <c r="B22" s="28">
        <v>87</v>
      </c>
      <c r="C22" s="28">
        <v>7</v>
      </c>
      <c r="D22" s="28">
        <v>0</v>
      </c>
      <c r="E22" s="28">
        <v>-4</v>
      </c>
      <c r="F22" s="28">
        <v>-10</v>
      </c>
      <c r="G22" s="28">
        <v>21</v>
      </c>
      <c r="H22" s="28">
        <v>-13</v>
      </c>
      <c r="I22" s="28">
        <v>-86</v>
      </c>
      <c r="J22" s="28"/>
      <c r="K22" s="28"/>
      <c r="L22" s="29">
        <f t="shared" si="3"/>
        <v>2</v>
      </c>
      <c r="M22" s="22"/>
    </row>
    <row r="23" spans="1:14" s="23" customFormat="1" ht="18" customHeight="1">
      <c r="A23" s="43" t="s">
        <v>27</v>
      </c>
      <c r="B23" s="28">
        <v>-46</v>
      </c>
      <c r="C23" s="28">
        <v>7</v>
      </c>
      <c r="D23" s="28"/>
      <c r="E23" s="28">
        <v>0</v>
      </c>
      <c r="F23" s="28">
        <v>0</v>
      </c>
      <c r="G23" s="28">
        <v>0</v>
      </c>
      <c r="H23" s="28"/>
      <c r="I23" s="28"/>
      <c r="J23" s="28"/>
      <c r="K23" s="28"/>
      <c r="L23" s="29">
        <f t="shared" si="3"/>
        <v>-39</v>
      </c>
      <c r="M23" s="22"/>
    </row>
    <row r="24" spans="1:14" s="23" customFormat="1" ht="18" customHeight="1">
      <c r="A24" s="43" t="s">
        <v>28</v>
      </c>
      <c r="B24" s="28">
        <v>-487</v>
      </c>
      <c r="C24" s="28">
        <v>-39</v>
      </c>
      <c r="D24" s="28"/>
      <c r="E24" s="28">
        <v>0</v>
      </c>
      <c r="F24" s="28">
        <v>0</v>
      </c>
      <c r="G24" s="28">
        <v>-3</v>
      </c>
      <c r="H24" s="28"/>
      <c r="I24" s="28"/>
      <c r="J24" s="28"/>
      <c r="K24" s="28"/>
      <c r="L24" s="29">
        <f t="shared" si="3"/>
        <v>-529</v>
      </c>
      <c r="M24" s="22"/>
    </row>
    <row r="25" spans="1:14" s="23" customFormat="1" ht="18" customHeight="1">
      <c r="A25" s="43" t="s">
        <v>29</v>
      </c>
      <c r="B25" s="28">
        <f>+B20+B23+B24</f>
        <v>356</v>
      </c>
      <c r="C25" s="28">
        <f t="shared" ref="C25:I25" si="5">+C20+C23+C24</f>
        <v>8</v>
      </c>
      <c r="D25" s="28">
        <f t="shared" si="5"/>
        <v>0</v>
      </c>
      <c r="E25" s="28">
        <f t="shared" si="5"/>
        <v>-19</v>
      </c>
      <c r="F25" s="28">
        <f t="shared" si="5"/>
        <v>0</v>
      </c>
      <c r="G25" s="28">
        <f t="shared" si="5"/>
        <v>73</v>
      </c>
      <c r="H25" s="28">
        <f t="shared" si="5"/>
        <v>0</v>
      </c>
      <c r="I25" s="28">
        <f t="shared" si="5"/>
        <v>0</v>
      </c>
      <c r="J25" s="28"/>
      <c r="K25" s="28"/>
      <c r="L25" s="29">
        <f t="shared" si="3"/>
        <v>418</v>
      </c>
      <c r="M25" s="22"/>
    </row>
    <row r="26" spans="1:14" s="45" customFormat="1" ht="18" customHeight="1">
      <c r="A26" s="40" t="s">
        <v>30</v>
      </c>
      <c r="B26" s="41">
        <f>+B19+B22+B25</f>
        <v>2893</v>
      </c>
      <c r="C26" s="41">
        <f t="shared" ref="C26:L26" si="6">+C19+C22+C25</f>
        <v>692</v>
      </c>
      <c r="D26" s="41">
        <f t="shared" si="6"/>
        <v>41</v>
      </c>
      <c r="E26" s="41">
        <f t="shared" si="6"/>
        <v>87</v>
      </c>
      <c r="F26" s="41">
        <f t="shared" si="6"/>
        <v>60</v>
      </c>
      <c r="G26" s="41">
        <f t="shared" si="6"/>
        <v>121</v>
      </c>
      <c r="H26" s="41">
        <f t="shared" si="6"/>
        <v>-250</v>
      </c>
      <c r="I26" s="41">
        <f t="shared" si="6"/>
        <v>-320</v>
      </c>
      <c r="J26" s="41">
        <f t="shared" si="6"/>
        <v>-135</v>
      </c>
      <c r="K26" s="41"/>
      <c r="L26" s="42">
        <f t="shared" si="6"/>
        <v>3189</v>
      </c>
      <c r="M26" s="44"/>
      <c r="N26" s="45">
        <v>0</v>
      </c>
    </row>
    <row r="27" spans="1:14" s="23" customFormat="1" ht="18" customHeight="1">
      <c r="A27" s="46" t="s">
        <v>31</v>
      </c>
      <c r="B27" s="47">
        <v>-1464</v>
      </c>
      <c r="C27" s="47">
        <v>-201</v>
      </c>
      <c r="D27" s="47">
        <v>-8</v>
      </c>
      <c r="E27" s="47">
        <v>-18</v>
      </c>
      <c r="F27" s="47">
        <v>-30</v>
      </c>
      <c r="G27" s="47">
        <v>-8</v>
      </c>
      <c r="H27" s="47">
        <v>92</v>
      </c>
      <c r="I27" s="47">
        <v>96</v>
      </c>
      <c r="J27" s="47">
        <v>34</v>
      </c>
      <c r="K27" s="47"/>
      <c r="L27" s="48">
        <f t="shared" si="3"/>
        <v>-1507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47.3</v>
      </c>
      <c r="M28" s="22"/>
      <c r="N28" s="75">
        <v>0</v>
      </c>
    </row>
    <row r="29" spans="1:14" s="45" customFormat="1" ht="18" customHeight="1">
      <c r="A29" s="53" t="s">
        <v>32</v>
      </c>
      <c r="B29" s="54">
        <f>+B26+B27</f>
        <v>1429</v>
      </c>
      <c r="C29" s="54">
        <f t="shared" ref="C29:J29" si="7">+C26+C27</f>
        <v>491</v>
      </c>
      <c r="D29" s="54">
        <f t="shared" si="7"/>
        <v>33</v>
      </c>
      <c r="E29" s="54">
        <f t="shared" si="7"/>
        <v>69</v>
      </c>
      <c r="F29" s="54">
        <f t="shared" si="7"/>
        <v>30</v>
      </c>
      <c r="G29" s="54">
        <f t="shared" si="7"/>
        <v>113</v>
      </c>
      <c r="H29" s="54">
        <f t="shared" si="7"/>
        <v>-158</v>
      </c>
      <c r="I29" s="54">
        <f t="shared" si="7"/>
        <v>-224</v>
      </c>
      <c r="J29" s="54">
        <f t="shared" si="7"/>
        <v>-101</v>
      </c>
      <c r="K29" s="54"/>
      <c r="L29" s="55">
        <f t="shared" si="3"/>
        <v>1682</v>
      </c>
      <c r="M29" s="44"/>
      <c r="N29" s="45">
        <v>0</v>
      </c>
    </row>
    <row r="30" spans="1:14" s="59" customFormat="1" ht="18" customHeight="1">
      <c r="A30" s="56" t="s">
        <v>33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7">
        <v>0</v>
      </c>
      <c r="J30" s="77">
        <v>0</v>
      </c>
      <c r="K30" s="57"/>
      <c r="L30" s="58"/>
      <c r="N30" s="1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20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1662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173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143</v>
      </c>
    </row>
    <row r="35" spans="1:13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1346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1662</v>
      </c>
      <c r="M36" s="44"/>
    </row>
    <row r="37" spans="1:13" s="23" customFormat="1" ht="3.7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F7E2-B314-4B7F-8482-E06285B1F327}">
  <dimension ref="A1:N39"/>
  <sheetViews>
    <sheetView showGridLines="0" showZeros="0" zoomScale="90" zoomScaleNormal="90" workbookViewId="0"/>
  </sheetViews>
  <sheetFormatPr defaultRowHeight="13"/>
  <cols>
    <col min="1" max="1" width="83.296875" style="9" customWidth="1"/>
    <col min="2" max="2" width="10.296875" style="74" customWidth="1"/>
    <col min="3" max="3" width="9.796875" style="74" customWidth="1"/>
    <col min="4" max="8" width="9.3984375" style="74" customWidth="1"/>
    <col min="9" max="9" width="9.796875" style="74" customWidth="1"/>
    <col min="10" max="10" width="13.3984375" style="74" customWidth="1"/>
    <col min="11" max="11" width="1.3984375" style="74" customWidth="1"/>
    <col min="12" max="12" width="10.3984375" style="74" customWidth="1"/>
    <col min="13" max="256" width="8.796875" style="22"/>
    <col min="257" max="257" width="95.796875" style="22" bestFit="1" customWidth="1"/>
    <col min="258" max="258" width="10.296875" style="22" customWidth="1"/>
    <col min="259" max="259" width="9.796875" style="22" customWidth="1"/>
    <col min="260" max="264" width="9.3984375" style="22" customWidth="1"/>
    <col min="265" max="265" width="9.796875" style="22" customWidth="1"/>
    <col min="266" max="266" width="13.3984375" style="22" customWidth="1"/>
    <col min="267" max="267" width="1.3984375" style="22" customWidth="1"/>
    <col min="268" max="268" width="10.3984375" style="22" customWidth="1"/>
    <col min="269" max="512" width="8.796875" style="22"/>
    <col min="513" max="513" width="95.796875" style="22" bestFit="1" customWidth="1"/>
    <col min="514" max="514" width="10.296875" style="22" customWidth="1"/>
    <col min="515" max="515" width="9.796875" style="22" customWidth="1"/>
    <col min="516" max="520" width="9.3984375" style="22" customWidth="1"/>
    <col min="521" max="521" width="9.796875" style="22" customWidth="1"/>
    <col min="522" max="522" width="13.3984375" style="22" customWidth="1"/>
    <col min="523" max="523" width="1.3984375" style="22" customWidth="1"/>
    <col min="524" max="524" width="10.3984375" style="22" customWidth="1"/>
    <col min="525" max="768" width="8.796875" style="22"/>
    <col min="769" max="769" width="95.796875" style="22" bestFit="1" customWidth="1"/>
    <col min="770" max="770" width="10.296875" style="22" customWidth="1"/>
    <col min="771" max="771" width="9.796875" style="22" customWidth="1"/>
    <col min="772" max="776" width="9.3984375" style="22" customWidth="1"/>
    <col min="777" max="777" width="9.796875" style="22" customWidth="1"/>
    <col min="778" max="778" width="13.3984375" style="22" customWidth="1"/>
    <col min="779" max="779" width="1.3984375" style="22" customWidth="1"/>
    <col min="780" max="780" width="10.3984375" style="22" customWidth="1"/>
    <col min="781" max="1024" width="8.796875" style="22"/>
    <col min="1025" max="1025" width="95.796875" style="22" bestFit="1" customWidth="1"/>
    <col min="1026" max="1026" width="10.296875" style="22" customWidth="1"/>
    <col min="1027" max="1027" width="9.796875" style="22" customWidth="1"/>
    <col min="1028" max="1032" width="9.3984375" style="22" customWidth="1"/>
    <col min="1033" max="1033" width="9.796875" style="22" customWidth="1"/>
    <col min="1034" max="1034" width="13.3984375" style="22" customWidth="1"/>
    <col min="1035" max="1035" width="1.3984375" style="22" customWidth="1"/>
    <col min="1036" max="1036" width="10.3984375" style="22" customWidth="1"/>
    <col min="1037" max="1280" width="8.796875" style="22"/>
    <col min="1281" max="1281" width="95.796875" style="22" bestFit="1" customWidth="1"/>
    <col min="1282" max="1282" width="10.296875" style="22" customWidth="1"/>
    <col min="1283" max="1283" width="9.796875" style="22" customWidth="1"/>
    <col min="1284" max="1288" width="9.3984375" style="22" customWidth="1"/>
    <col min="1289" max="1289" width="9.796875" style="22" customWidth="1"/>
    <col min="1290" max="1290" width="13.3984375" style="22" customWidth="1"/>
    <col min="1291" max="1291" width="1.3984375" style="22" customWidth="1"/>
    <col min="1292" max="1292" width="10.3984375" style="22" customWidth="1"/>
    <col min="1293" max="1536" width="8.796875" style="22"/>
    <col min="1537" max="1537" width="95.796875" style="22" bestFit="1" customWidth="1"/>
    <col min="1538" max="1538" width="10.296875" style="22" customWidth="1"/>
    <col min="1539" max="1539" width="9.796875" style="22" customWidth="1"/>
    <col min="1540" max="1544" width="9.3984375" style="22" customWidth="1"/>
    <col min="1545" max="1545" width="9.796875" style="22" customWidth="1"/>
    <col min="1546" max="1546" width="13.3984375" style="22" customWidth="1"/>
    <col min="1547" max="1547" width="1.3984375" style="22" customWidth="1"/>
    <col min="1548" max="1548" width="10.3984375" style="22" customWidth="1"/>
    <col min="1549" max="1792" width="8.796875" style="22"/>
    <col min="1793" max="1793" width="95.796875" style="22" bestFit="1" customWidth="1"/>
    <col min="1794" max="1794" width="10.296875" style="22" customWidth="1"/>
    <col min="1795" max="1795" width="9.796875" style="22" customWidth="1"/>
    <col min="1796" max="1800" width="9.3984375" style="22" customWidth="1"/>
    <col min="1801" max="1801" width="9.796875" style="22" customWidth="1"/>
    <col min="1802" max="1802" width="13.3984375" style="22" customWidth="1"/>
    <col min="1803" max="1803" width="1.3984375" style="22" customWidth="1"/>
    <col min="1804" max="1804" width="10.3984375" style="22" customWidth="1"/>
    <col min="1805" max="2048" width="8.796875" style="22"/>
    <col min="2049" max="2049" width="95.796875" style="22" bestFit="1" customWidth="1"/>
    <col min="2050" max="2050" width="10.296875" style="22" customWidth="1"/>
    <col min="2051" max="2051" width="9.796875" style="22" customWidth="1"/>
    <col min="2052" max="2056" width="9.3984375" style="22" customWidth="1"/>
    <col min="2057" max="2057" width="9.796875" style="22" customWidth="1"/>
    <col min="2058" max="2058" width="13.3984375" style="22" customWidth="1"/>
    <col min="2059" max="2059" width="1.3984375" style="22" customWidth="1"/>
    <col min="2060" max="2060" width="10.3984375" style="22" customWidth="1"/>
    <col min="2061" max="2304" width="8.796875" style="22"/>
    <col min="2305" max="2305" width="95.796875" style="22" bestFit="1" customWidth="1"/>
    <col min="2306" max="2306" width="10.296875" style="22" customWidth="1"/>
    <col min="2307" max="2307" width="9.796875" style="22" customWidth="1"/>
    <col min="2308" max="2312" width="9.3984375" style="22" customWidth="1"/>
    <col min="2313" max="2313" width="9.796875" style="22" customWidth="1"/>
    <col min="2314" max="2314" width="13.3984375" style="22" customWidth="1"/>
    <col min="2315" max="2315" width="1.3984375" style="22" customWidth="1"/>
    <col min="2316" max="2316" width="10.3984375" style="22" customWidth="1"/>
    <col min="2317" max="2560" width="8.796875" style="22"/>
    <col min="2561" max="2561" width="95.796875" style="22" bestFit="1" customWidth="1"/>
    <col min="2562" max="2562" width="10.296875" style="22" customWidth="1"/>
    <col min="2563" max="2563" width="9.796875" style="22" customWidth="1"/>
    <col min="2564" max="2568" width="9.3984375" style="22" customWidth="1"/>
    <col min="2569" max="2569" width="9.796875" style="22" customWidth="1"/>
    <col min="2570" max="2570" width="13.3984375" style="22" customWidth="1"/>
    <col min="2571" max="2571" width="1.3984375" style="22" customWidth="1"/>
    <col min="2572" max="2572" width="10.3984375" style="22" customWidth="1"/>
    <col min="2573" max="2816" width="8.796875" style="22"/>
    <col min="2817" max="2817" width="95.796875" style="22" bestFit="1" customWidth="1"/>
    <col min="2818" max="2818" width="10.296875" style="22" customWidth="1"/>
    <col min="2819" max="2819" width="9.796875" style="22" customWidth="1"/>
    <col min="2820" max="2824" width="9.3984375" style="22" customWidth="1"/>
    <col min="2825" max="2825" width="9.796875" style="22" customWidth="1"/>
    <col min="2826" max="2826" width="13.3984375" style="22" customWidth="1"/>
    <col min="2827" max="2827" width="1.3984375" style="22" customWidth="1"/>
    <col min="2828" max="2828" width="10.3984375" style="22" customWidth="1"/>
    <col min="2829" max="3072" width="8.796875" style="22"/>
    <col min="3073" max="3073" width="95.796875" style="22" bestFit="1" customWidth="1"/>
    <col min="3074" max="3074" width="10.296875" style="22" customWidth="1"/>
    <col min="3075" max="3075" width="9.796875" style="22" customWidth="1"/>
    <col min="3076" max="3080" width="9.3984375" style="22" customWidth="1"/>
    <col min="3081" max="3081" width="9.796875" style="22" customWidth="1"/>
    <col min="3082" max="3082" width="13.3984375" style="22" customWidth="1"/>
    <col min="3083" max="3083" width="1.3984375" style="22" customWidth="1"/>
    <col min="3084" max="3084" width="10.3984375" style="22" customWidth="1"/>
    <col min="3085" max="3328" width="8.796875" style="22"/>
    <col min="3329" max="3329" width="95.796875" style="22" bestFit="1" customWidth="1"/>
    <col min="3330" max="3330" width="10.296875" style="22" customWidth="1"/>
    <col min="3331" max="3331" width="9.796875" style="22" customWidth="1"/>
    <col min="3332" max="3336" width="9.3984375" style="22" customWidth="1"/>
    <col min="3337" max="3337" width="9.796875" style="22" customWidth="1"/>
    <col min="3338" max="3338" width="13.3984375" style="22" customWidth="1"/>
    <col min="3339" max="3339" width="1.3984375" style="22" customWidth="1"/>
    <col min="3340" max="3340" width="10.3984375" style="22" customWidth="1"/>
    <col min="3341" max="3584" width="8.796875" style="22"/>
    <col min="3585" max="3585" width="95.796875" style="22" bestFit="1" customWidth="1"/>
    <col min="3586" max="3586" width="10.296875" style="22" customWidth="1"/>
    <col min="3587" max="3587" width="9.796875" style="22" customWidth="1"/>
    <col min="3588" max="3592" width="9.3984375" style="22" customWidth="1"/>
    <col min="3593" max="3593" width="9.796875" style="22" customWidth="1"/>
    <col min="3594" max="3594" width="13.3984375" style="22" customWidth="1"/>
    <col min="3595" max="3595" width="1.3984375" style="22" customWidth="1"/>
    <col min="3596" max="3596" width="10.3984375" style="22" customWidth="1"/>
    <col min="3597" max="3840" width="8.796875" style="22"/>
    <col min="3841" max="3841" width="95.796875" style="22" bestFit="1" customWidth="1"/>
    <col min="3842" max="3842" width="10.296875" style="22" customWidth="1"/>
    <col min="3843" max="3843" width="9.796875" style="22" customWidth="1"/>
    <col min="3844" max="3848" width="9.3984375" style="22" customWidth="1"/>
    <col min="3849" max="3849" width="9.796875" style="22" customWidth="1"/>
    <col min="3850" max="3850" width="13.3984375" style="22" customWidth="1"/>
    <col min="3851" max="3851" width="1.3984375" style="22" customWidth="1"/>
    <col min="3852" max="3852" width="10.3984375" style="22" customWidth="1"/>
    <col min="3853" max="4096" width="8.796875" style="22"/>
    <col min="4097" max="4097" width="95.796875" style="22" bestFit="1" customWidth="1"/>
    <col min="4098" max="4098" width="10.296875" style="22" customWidth="1"/>
    <col min="4099" max="4099" width="9.796875" style="22" customWidth="1"/>
    <col min="4100" max="4104" width="9.3984375" style="22" customWidth="1"/>
    <col min="4105" max="4105" width="9.796875" style="22" customWidth="1"/>
    <col min="4106" max="4106" width="13.3984375" style="22" customWidth="1"/>
    <col min="4107" max="4107" width="1.3984375" style="22" customWidth="1"/>
    <col min="4108" max="4108" width="10.3984375" style="22" customWidth="1"/>
    <col min="4109" max="4352" width="8.796875" style="22"/>
    <col min="4353" max="4353" width="95.796875" style="22" bestFit="1" customWidth="1"/>
    <col min="4354" max="4354" width="10.296875" style="22" customWidth="1"/>
    <col min="4355" max="4355" width="9.796875" style="22" customWidth="1"/>
    <col min="4356" max="4360" width="9.3984375" style="22" customWidth="1"/>
    <col min="4361" max="4361" width="9.796875" style="22" customWidth="1"/>
    <col min="4362" max="4362" width="13.3984375" style="22" customWidth="1"/>
    <col min="4363" max="4363" width="1.3984375" style="22" customWidth="1"/>
    <col min="4364" max="4364" width="10.3984375" style="22" customWidth="1"/>
    <col min="4365" max="4608" width="8.796875" style="22"/>
    <col min="4609" max="4609" width="95.796875" style="22" bestFit="1" customWidth="1"/>
    <col min="4610" max="4610" width="10.296875" style="22" customWidth="1"/>
    <col min="4611" max="4611" width="9.796875" style="22" customWidth="1"/>
    <col min="4612" max="4616" width="9.3984375" style="22" customWidth="1"/>
    <col min="4617" max="4617" width="9.796875" style="22" customWidth="1"/>
    <col min="4618" max="4618" width="13.3984375" style="22" customWidth="1"/>
    <col min="4619" max="4619" width="1.3984375" style="22" customWidth="1"/>
    <col min="4620" max="4620" width="10.3984375" style="22" customWidth="1"/>
    <col min="4621" max="4864" width="8.796875" style="22"/>
    <col min="4865" max="4865" width="95.796875" style="22" bestFit="1" customWidth="1"/>
    <col min="4866" max="4866" width="10.296875" style="22" customWidth="1"/>
    <col min="4867" max="4867" width="9.796875" style="22" customWidth="1"/>
    <col min="4868" max="4872" width="9.3984375" style="22" customWidth="1"/>
    <col min="4873" max="4873" width="9.796875" style="22" customWidth="1"/>
    <col min="4874" max="4874" width="13.3984375" style="22" customWidth="1"/>
    <col min="4875" max="4875" width="1.3984375" style="22" customWidth="1"/>
    <col min="4876" max="4876" width="10.3984375" style="22" customWidth="1"/>
    <col min="4877" max="5120" width="8.796875" style="22"/>
    <col min="5121" max="5121" width="95.796875" style="22" bestFit="1" customWidth="1"/>
    <col min="5122" max="5122" width="10.296875" style="22" customWidth="1"/>
    <col min="5123" max="5123" width="9.796875" style="22" customWidth="1"/>
    <col min="5124" max="5128" width="9.3984375" style="22" customWidth="1"/>
    <col min="5129" max="5129" width="9.796875" style="22" customWidth="1"/>
    <col min="5130" max="5130" width="13.3984375" style="22" customWidth="1"/>
    <col min="5131" max="5131" width="1.3984375" style="22" customWidth="1"/>
    <col min="5132" max="5132" width="10.3984375" style="22" customWidth="1"/>
    <col min="5133" max="5376" width="8.796875" style="22"/>
    <col min="5377" max="5377" width="95.796875" style="22" bestFit="1" customWidth="1"/>
    <col min="5378" max="5378" width="10.296875" style="22" customWidth="1"/>
    <col min="5379" max="5379" width="9.796875" style="22" customWidth="1"/>
    <col min="5380" max="5384" width="9.3984375" style="22" customWidth="1"/>
    <col min="5385" max="5385" width="9.796875" style="22" customWidth="1"/>
    <col min="5386" max="5386" width="13.3984375" style="22" customWidth="1"/>
    <col min="5387" max="5387" width="1.3984375" style="22" customWidth="1"/>
    <col min="5388" max="5388" width="10.3984375" style="22" customWidth="1"/>
    <col min="5389" max="5632" width="8.796875" style="22"/>
    <col min="5633" max="5633" width="95.796875" style="22" bestFit="1" customWidth="1"/>
    <col min="5634" max="5634" width="10.296875" style="22" customWidth="1"/>
    <col min="5635" max="5635" width="9.796875" style="22" customWidth="1"/>
    <col min="5636" max="5640" width="9.3984375" style="22" customWidth="1"/>
    <col min="5641" max="5641" width="9.796875" style="22" customWidth="1"/>
    <col min="5642" max="5642" width="13.3984375" style="22" customWidth="1"/>
    <col min="5643" max="5643" width="1.3984375" style="22" customWidth="1"/>
    <col min="5644" max="5644" width="10.3984375" style="22" customWidth="1"/>
    <col min="5645" max="5888" width="8.796875" style="22"/>
    <col min="5889" max="5889" width="95.796875" style="22" bestFit="1" customWidth="1"/>
    <col min="5890" max="5890" width="10.296875" style="22" customWidth="1"/>
    <col min="5891" max="5891" width="9.796875" style="22" customWidth="1"/>
    <col min="5892" max="5896" width="9.3984375" style="22" customWidth="1"/>
    <col min="5897" max="5897" width="9.796875" style="22" customWidth="1"/>
    <col min="5898" max="5898" width="13.3984375" style="22" customWidth="1"/>
    <col min="5899" max="5899" width="1.3984375" style="22" customWidth="1"/>
    <col min="5900" max="5900" width="10.3984375" style="22" customWidth="1"/>
    <col min="5901" max="6144" width="8.796875" style="22"/>
    <col min="6145" max="6145" width="95.796875" style="22" bestFit="1" customWidth="1"/>
    <col min="6146" max="6146" width="10.296875" style="22" customWidth="1"/>
    <col min="6147" max="6147" width="9.796875" style="22" customWidth="1"/>
    <col min="6148" max="6152" width="9.3984375" style="22" customWidth="1"/>
    <col min="6153" max="6153" width="9.796875" style="22" customWidth="1"/>
    <col min="6154" max="6154" width="13.3984375" style="22" customWidth="1"/>
    <col min="6155" max="6155" width="1.3984375" style="22" customWidth="1"/>
    <col min="6156" max="6156" width="10.3984375" style="22" customWidth="1"/>
    <col min="6157" max="6400" width="8.796875" style="22"/>
    <col min="6401" max="6401" width="95.796875" style="22" bestFit="1" customWidth="1"/>
    <col min="6402" max="6402" width="10.296875" style="22" customWidth="1"/>
    <col min="6403" max="6403" width="9.796875" style="22" customWidth="1"/>
    <col min="6404" max="6408" width="9.3984375" style="22" customWidth="1"/>
    <col min="6409" max="6409" width="9.796875" style="22" customWidth="1"/>
    <col min="6410" max="6410" width="13.3984375" style="22" customWidth="1"/>
    <col min="6411" max="6411" width="1.3984375" style="22" customWidth="1"/>
    <col min="6412" max="6412" width="10.3984375" style="22" customWidth="1"/>
    <col min="6413" max="6656" width="8.796875" style="22"/>
    <col min="6657" max="6657" width="95.796875" style="22" bestFit="1" customWidth="1"/>
    <col min="6658" max="6658" width="10.296875" style="22" customWidth="1"/>
    <col min="6659" max="6659" width="9.796875" style="22" customWidth="1"/>
    <col min="6660" max="6664" width="9.3984375" style="22" customWidth="1"/>
    <col min="6665" max="6665" width="9.796875" style="22" customWidth="1"/>
    <col min="6666" max="6666" width="13.3984375" style="22" customWidth="1"/>
    <col min="6667" max="6667" width="1.3984375" style="22" customWidth="1"/>
    <col min="6668" max="6668" width="10.3984375" style="22" customWidth="1"/>
    <col min="6669" max="6912" width="8.796875" style="22"/>
    <col min="6913" max="6913" width="95.796875" style="22" bestFit="1" customWidth="1"/>
    <col min="6914" max="6914" width="10.296875" style="22" customWidth="1"/>
    <col min="6915" max="6915" width="9.796875" style="22" customWidth="1"/>
    <col min="6916" max="6920" width="9.3984375" style="22" customWidth="1"/>
    <col min="6921" max="6921" width="9.796875" style="22" customWidth="1"/>
    <col min="6922" max="6922" width="13.3984375" style="22" customWidth="1"/>
    <col min="6923" max="6923" width="1.3984375" style="22" customWidth="1"/>
    <col min="6924" max="6924" width="10.3984375" style="22" customWidth="1"/>
    <col min="6925" max="7168" width="8.796875" style="22"/>
    <col min="7169" max="7169" width="95.796875" style="22" bestFit="1" customWidth="1"/>
    <col min="7170" max="7170" width="10.296875" style="22" customWidth="1"/>
    <col min="7171" max="7171" width="9.796875" style="22" customWidth="1"/>
    <col min="7172" max="7176" width="9.3984375" style="22" customWidth="1"/>
    <col min="7177" max="7177" width="9.796875" style="22" customWidth="1"/>
    <col min="7178" max="7178" width="13.3984375" style="22" customWidth="1"/>
    <col min="7179" max="7179" width="1.3984375" style="22" customWidth="1"/>
    <col min="7180" max="7180" width="10.3984375" style="22" customWidth="1"/>
    <col min="7181" max="7424" width="8.796875" style="22"/>
    <col min="7425" max="7425" width="95.796875" style="22" bestFit="1" customWidth="1"/>
    <col min="7426" max="7426" width="10.296875" style="22" customWidth="1"/>
    <col min="7427" max="7427" width="9.796875" style="22" customWidth="1"/>
    <col min="7428" max="7432" width="9.3984375" style="22" customWidth="1"/>
    <col min="7433" max="7433" width="9.796875" style="22" customWidth="1"/>
    <col min="7434" max="7434" width="13.3984375" style="22" customWidth="1"/>
    <col min="7435" max="7435" width="1.3984375" style="22" customWidth="1"/>
    <col min="7436" max="7436" width="10.3984375" style="22" customWidth="1"/>
    <col min="7437" max="7680" width="8.796875" style="22"/>
    <col min="7681" max="7681" width="95.796875" style="22" bestFit="1" customWidth="1"/>
    <col min="7682" max="7682" width="10.296875" style="22" customWidth="1"/>
    <col min="7683" max="7683" width="9.796875" style="22" customWidth="1"/>
    <col min="7684" max="7688" width="9.3984375" style="22" customWidth="1"/>
    <col min="7689" max="7689" width="9.796875" style="22" customWidth="1"/>
    <col min="7690" max="7690" width="13.3984375" style="22" customWidth="1"/>
    <col min="7691" max="7691" width="1.3984375" style="22" customWidth="1"/>
    <col min="7692" max="7692" width="10.3984375" style="22" customWidth="1"/>
    <col min="7693" max="7936" width="8.796875" style="22"/>
    <col min="7937" max="7937" width="95.796875" style="22" bestFit="1" customWidth="1"/>
    <col min="7938" max="7938" width="10.296875" style="22" customWidth="1"/>
    <col min="7939" max="7939" width="9.796875" style="22" customWidth="1"/>
    <col min="7940" max="7944" width="9.3984375" style="22" customWidth="1"/>
    <col min="7945" max="7945" width="9.796875" style="22" customWidth="1"/>
    <col min="7946" max="7946" width="13.3984375" style="22" customWidth="1"/>
    <col min="7947" max="7947" width="1.3984375" style="22" customWidth="1"/>
    <col min="7948" max="7948" width="10.3984375" style="22" customWidth="1"/>
    <col min="7949" max="8192" width="8.796875" style="22"/>
    <col min="8193" max="8193" width="95.796875" style="22" bestFit="1" customWidth="1"/>
    <col min="8194" max="8194" width="10.296875" style="22" customWidth="1"/>
    <col min="8195" max="8195" width="9.796875" style="22" customWidth="1"/>
    <col min="8196" max="8200" width="9.3984375" style="22" customWidth="1"/>
    <col min="8201" max="8201" width="9.796875" style="22" customWidth="1"/>
    <col min="8202" max="8202" width="13.3984375" style="22" customWidth="1"/>
    <col min="8203" max="8203" width="1.3984375" style="22" customWidth="1"/>
    <col min="8204" max="8204" width="10.3984375" style="22" customWidth="1"/>
    <col min="8205" max="8448" width="8.796875" style="22"/>
    <col min="8449" max="8449" width="95.796875" style="22" bestFit="1" customWidth="1"/>
    <col min="8450" max="8450" width="10.296875" style="22" customWidth="1"/>
    <col min="8451" max="8451" width="9.796875" style="22" customWidth="1"/>
    <col min="8452" max="8456" width="9.3984375" style="22" customWidth="1"/>
    <col min="8457" max="8457" width="9.796875" style="22" customWidth="1"/>
    <col min="8458" max="8458" width="13.3984375" style="22" customWidth="1"/>
    <col min="8459" max="8459" width="1.3984375" style="22" customWidth="1"/>
    <col min="8460" max="8460" width="10.3984375" style="22" customWidth="1"/>
    <col min="8461" max="8704" width="8.796875" style="22"/>
    <col min="8705" max="8705" width="95.796875" style="22" bestFit="1" customWidth="1"/>
    <col min="8706" max="8706" width="10.296875" style="22" customWidth="1"/>
    <col min="8707" max="8707" width="9.796875" style="22" customWidth="1"/>
    <col min="8708" max="8712" width="9.3984375" style="22" customWidth="1"/>
    <col min="8713" max="8713" width="9.796875" style="22" customWidth="1"/>
    <col min="8714" max="8714" width="13.3984375" style="22" customWidth="1"/>
    <col min="8715" max="8715" width="1.3984375" style="22" customWidth="1"/>
    <col min="8716" max="8716" width="10.3984375" style="22" customWidth="1"/>
    <col min="8717" max="8960" width="8.796875" style="22"/>
    <col min="8961" max="8961" width="95.796875" style="22" bestFit="1" customWidth="1"/>
    <col min="8962" max="8962" width="10.296875" style="22" customWidth="1"/>
    <col min="8963" max="8963" width="9.796875" style="22" customWidth="1"/>
    <col min="8964" max="8968" width="9.3984375" style="22" customWidth="1"/>
    <col min="8969" max="8969" width="9.796875" style="22" customWidth="1"/>
    <col min="8970" max="8970" width="13.3984375" style="22" customWidth="1"/>
    <col min="8971" max="8971" width="1.3984375" style="22" customWidth="1"/>
    <col min="8972" max="8972" width="10.3984375" style="22" customWidth="1"/>
    <col min="8973" max="9216" width="8.796875" style="22"/>
    <col min="9217" max="9217" width="95.796875" style="22" bestFit="1" customWidth="1"/>
    <col min="9218" max="9218" width="10.296875" style="22" customWidth="1"/>
    <col min="9219" max="9219" width="9.796875" style="22" customWidth="1"/>
    <col min="9220" max="9224" width="9.3984375" style="22" customWidth="1"/>
    <col min="9225" max="9225" width="9.796875" style="22" customWidth="1"/>
    <col min="9226" max="9226" width="13.3984375" style="22" customWidth="1"/>
    <col min="9227" max="9227" width="1.3984375" style="22" customWidth="1"/>
    <col min="9228" max="9228" width="10.3984375" style="22" customWidth="1"/>
    <col min="9229" max="9472" width="8.796875" style="22"/>
    <col min="9473" max="9473" width="95.796875" style="22" bestFit="1" customWidth="1"/>
    <col min="9474" max="9474" width="10.296875" style="22" customWidth="1"/>
    <col min="9475" max="9475" width="9.796875" style="22" customWidth="1"/>
    <col min="9476" max="9480" width="9.3984375" style="22" customWidth="1"/>
    <col min="9481" max="9481" width="9.796875" style="22" customWidth="1"/>
    <col min="9482" max="9482" width="13.3984375" style="22" customWidth="1"/>
    <col min="9483" max="9483" width="1.3984375" style="22" customWidth="1"/>
    <col min="9484" max="9484" width="10.3984375" style="22" customWidth="1"/>
    <col min="9485" max="9728" width="8.796875" style="22"/>
    <col min="9729" max="9729" width="95.796875" style="22" bestFit="1" customWidth="1"/>
    <col min="9730" max="9730" width="10.296875" style="22" customWidth="1"/>
    <col min="9731" max="9731" width="9.796875" style="22" customWidth="1"/>
    <col min="9732" max="9736" width="9.3984375" style="22" customWidth="1"/>
    <col min="9737" max="9737" width="9.796875" style="22" customWidth="1"/>
    <col min="9738" max="9738" width="13.3984375" style="22" customWidth="1"/>
    <col min="9739" max="9739" width="1.3984375" style="22" customWidth="1"/>
    <col min="9740" max="9740" width="10.3984375" style="22" customWidth="1"/>
    <col min="9741" max="9984" width="8.796875" style="22"/>
    <col min="9985" max="9985" width="95.796875" style="22" bestFit="1" customWidth="1"/>
    <col min="9986" max="9986" width="10.296875" style="22" customWidth="1"/>
    <col min="9987" max="9987" width="9.796875" style="22" customWidth="1"/>
    <col min="9988" max="9992" width="9.3984375" style="22" customWidth="1"/>
    <col min="9993" max="9993" width="9.796875" style="22" customWidth="1"/>
    <col min="9994" max="9994" width="13.3984375" style="22" customWidth="1"/>
    <col min="9995" max="9995" width="1.3984375" style="22" customWidth="1"/>
    <col min="9996" max="9996" width="10.3984375" style="22" customWidth="1"/>
    <col min="9997" max="10240" width="8.796875" style="22"/>
    <col min="10241" max="10241" width="95.796875" style="22" bestFit="1" customWidth="1"/>
    <col min="10242" max="10242" width="10.296875" style="22" customWidth="1"/>
    <col min="10243" max="10243" width="9.796875" style="22" customWidth="1"/>
    <col min="10244" max="10248" width="9.3984375" style="22" customWidth="1"/>
    <col min="10249" max="10249" width="9.796875" style="22" customWidth="1"/>
    <col min="10250" max="10250" width="13.3984375" style="22" customWidth="1"/>
    <col min="10251" max="10251" width="1.3984375" style="22" customWidth="1"/>
    <col min="10252" max="10252" width="10.3984375" style="22" customWidth="1"/>
    <col min="10253" max="10496" width="8.796875" style="22"/>
    <col min="10497" max="10497" width="95.796875" style="22" bestFit="1" customWidth="1"/>
    <col min="10498" max="10498" width="10.296875" style="22" customWidth="1"/>
    <col min="10499" max="10499" width="9.796875" style="22" customWidth="1"/>
    <col min="10500" max="10504" width="9.3984375" style="22" customWidth="1"/>
    <col min="10505" max="10505" width="9.796875" style="22" customWidth="1"/>
    <col min="10506" max="10506" width="13.3984375" style="22" customWidth="1"/>
    <col min="10507" max="10507" width="1.3984375" style="22" customWidth="1"/>
    <col min="10508" max="10508" width="10.3984375" style="22" customWidth="1"/>
    <col min="10509" max="10752" width="8.796875" style="22"/>
    <col min="10753" max="10753" width="95.796875" style="22" bestFit="1" customWidth="1"/>
    <col min="10754" max="10754" width="10.296875" style="22" customWidth="1"/>
    <col min="10755" max="10755" width="9.796875" style="22" customWidth="1"/>
    <col min="10756" max="10760" width="9.3984375" style="22" customWidth="1"/>
    <col min="10761" max="10761" width="9.796875" style="22" customWidth="1"/>
    <col min="10762" max="10762" width="13.3984375" style="22" customWidth="1"/>
    <col min="10763" max="10763" width="1.3984375" style="22" customWidth="1"/>
    <col min="10764" max="10764" width="10.3984375" style="22" customWidth="1"/>
    <col min="10765" max="11008" width="8.796875" style="22"/>
    <col min="11009" max="11009" width="95.796875" style="22" bestFit="1" customWidth="1"/>
    <col min="11010" max="11010" width="10.296875" style="22" customWidth="1"/>
    <col min="11011" max="11011" width="9.796875" style="22" customWidth="1"/>
    <col min="11012" max="11016" width="9.3984375" style="22" customWidth="1"/>
    <col min="11017" max="11017" width="9.796875" style="22" customWidth="1"/>
    <col min="11018" max="11018" width="13.3984375" style="22" customWidth="1"/>
    <col min="11019" max="11019" width="1.3984375" style="22" customWidth="1"/>
    <col min="11020" max="11020" width="10.3984375" style="22" customWidth="1"/>
    <col min="11021" max="11264" width="8.796875" style="22"/>
    <col min="11265" max="11265" width="95.796875" style="22" bestFit="1" customWidth="1"/>
    <col min="11266" max="11266" width="10.296875" style="22" customWidth="1"/>
    <col min="11267" max="11267" width="9.796875" style="22" customWidth="1"/>
    <col min="11268" max="11272" width="9.3984375" style="22" customWidth="1"/>
    <col min="11273" max="11273" width="9.796875" style="22" customWidth="1"/>
    <col min="11274" max="11274" width="13.3984375" style="22" customWidth="1"/>
    <col min="11275" max="11275" width="1.3984375" style="22" customWidth="1"/>
    <col min="11276" max="11276" width="10.3984375" style="22" customWidth="1"/>
    <col min="11277" max="11520" width="8.796875" style="22"/>
    <col min="11521" max="11521" width="95.796875" style="22" bestFit="1" customWidth="1"/>
    <col min="11522" max="11522" width="10.296875" style="22" customWidth="1"/>
    <col min="11523" max="11523" width="9.796875" style="22" customWidth="1"/>
    <col min="11524" max="11528" width="9.3984375" style="22" customWidth="1"/>
    <col min="11529" max="11529" width="9.796875" style="22" customWidth="1"/>
    <col min="11530" max="11530" width="13.3984375" style="22" customWidth="1"/>
    <col min="11531" max="11531" width="1.3984375" style="22" customWidth="1"/>
    <col min="11532" max="11532" width="10.3984375" style="22" customWidth="1"/>
    <col min="11533" max="11776" width="8.796875" style="22"/>
    <col min="11777" max="11777" width="95.796875" style="22" bestFit="1" customWidth="1"/>
    <col min="11778" max="11778" width="10.296875" style="22" customWidth="1"/>
    <col min="11779" max="11779" width="9.796875" style="22" customWidth="1"/>
    <col min="11780" max="11784" width="9.3984375" style="22" customWidth="1"/>
    <col min="11785" max="11785" width="9.796875" style="22" customWidth="1"/>
    <col min="11786" max="11786" width="13.3984375" style="22" customWidth="1"/>
    <col min="11787" max="11787" width="1.3984375" style="22" customWidth="1"/>
    <col min="11788" max="11788" width="10.3984375" style="22" customWidth="1"/>
    <col min="11789" max="12032" width="8.796875" style="22"/>
    <col min="12033" max="12033" width="95.796875" style="22" bestFit="1" customWidth="1"/>
    <col min="12034" max="12034" width="10.296875" style="22" customWidth="1"/>
    <col min="12035" max="12035" width="9.796875" style="22" customWidth="1"/>
    <col min="12036" max="12040" width="9.3984375" style="22" customWidth="1"/>
    <col min="12041" max="12041" width="9.796875" style="22" customWidth="1"/>
    <col min="12042" max="12042" width="13.3984375" style="22" customWidth="1"/>
    <col min="12043" max="12043" width="1.3984375" style="22" customWidth="1"/>
    <col min="12044" max="12044" width="10.3984375" style="22" customWidth="1"/>
    <col min="12045" max="12288" width="8.796875" style="22"/>
    <col min="12289" max="12289" width="95.796875" style="22" bestFit="1" customWidth="1"/>
    <col min="12290" max="12290" width="10.296875" style="22" customWidth="1"/>
    <col min="12291" max="12291" width="9.796875" style="22" customWidth="1"/>
    <col min="12292" max="12296" width="9.3984375" style="22" customWidth="1"/>
    <col min="12297" max="12297" width="9.796875" style="22" customWidth="1"/>
    <col min="12298" max="12298" width="13.3984375" style="22" customWidth="1"/>
    <col min="12299" max="12299" width="1.3984375" style="22" customWidth="1"/>
    <col min="12300" max="12300" width="10.3984375" style="22" customWidth="1"/>
    <col min="12301" max="12544" width="8.796875" style="22"/>
    <col min="12545" max="12545" width="95.796875" style="22" bestFit="1" customWidth="1"/>
    <col min="12546" max="12546" width="10.296875" style="22" customWidth="1"/>
    <col min="12547" max="12547" width="9.796875" style="22" customWidth="1"/>
    <col min="12548" max="12552" width="9.3984375" style="22" customWidth="1"/>
    <col min="12553" max="12553" width="9.796875" style="22" customWidth="1"/>
    <col min="12554" max="12554" width="13.3984375" style="22" customWidth="1"/>
    <col min="12555" max="12555" width="1.3984375" style="22" customWidth="1"/>
    <col min="12556" max="12556" width="10.3984375" style="22" customWidth="1"/>
    <col min="12557" max="12800" width="8.796875" style="22"/>
    <col min="12801" max="12801" width="95.796875" style="22" bestFit="1" customWidth="1"/>
    <col min="12802" max="12802" width="10.296875" style="22" customWidth="1"/>
    <col min="12803" max="12803" width="9.796875" style="22" customWidth="1"/>
    <col min="12804" max="12808" width="9.3984375" style="22" customWidth="1"/>
    <col min="12809" max="12809" width="9.796875" style="22" customWidth="1"/>
    <col min="12810" max="12810" width="13.3984375" style="22" customWidth="1"/>
    <col min="12811" max="12811" width="1.3984375" style="22" customWidth="1"/>
    <col min="12812" max="12812" width="10.3984375" style="22" customWidth="1"/>
    <col min="12813" max="13056" width="8.796875" style="22"/>
    <col min="13057" max="13057" width="95.796875" style="22" bestFit="1" customWidth="1"/>
    <col min="13058" max="13058" width="10.296875" style="22" customWidth="1"/>
    <col min="13059" max="13059" width="9.796875" style="22" customWidth="1"/>
    <col min="13060" max="13064" width="9.3984375" style="22" customWidth="1"/>
    <col min="13065" max="13065" width="9.796875" style="22" customWidth="1"/>
    <col min="13066" max="13066" width="13.3984375" style="22" customWidth="1"/>
    <col min="13067" max="13067" width="1.3984375" style="22" customWidth="1"/>
    <col min="13068" max="13068" width="10.3984375" style="22" customWidth="1"/>
    <col min="13069" max="13312" width="8.796875" style="22"/>
    <col min="13313" max="13313" width="95.796875" style="22" bestFit="1" customWidth="1"/>
    <col min="13314" max="13314" width="10.296875" style="22" customWidth="1"/>
    <col min="13315" max="13315" width="9.796875" style="22" customWidth="1"/>
    <col min="13316" max="13320" width="9.3984375" style="22" customWidth="1"/>
    <col min="13321" max="13321" width="9.796875" style="22" customWidth="1"/>
    <col min="13322" max="13322" width="13.3984375" style="22" customWidth="1"/>
    <col min="13323" max="13323" width="1.3984375" style="22" customWidth="1"/>
    <col min="13324" max="13324" width="10.3984375" style="22" customWidth="1"/>
    <col min="13325" max="13568" width="8.796875" style="22"/>
    <col min="13569" max="13569" width="95.796875" style="22" bestFit="1" customWidth="1"/>
    <col min="13570" max="13570" width="10.296875" style="22" customWidth="1"/>
    <col min="13571" max="13571" width="9.796875" style="22" customWidth="1"/>
    <col min="13572" max="13576" width="9.3984375" style="22" customWidth="1"/>
    <col min="13577" max="13577" width="9.796875" style="22" customWidth="1"/>
    <col min="13578" max="13578" width="13.3984375" style="22" customWidth="1"/>
    <col min="13579" max="13579" width="1.3984375" style="22" customWidth="1"/>
    <col min="13580" max="13580" width="10.3984375" style="22" customWidth="1"/>
    <col min="13581" max="13824" width="8.796875" style="22"/>
    <col min="13825" max="13825" width="95.796875" style="22" bestFit="1" customWidth="1"/>
    <col min="13826" max="13826" width="10.296875" style="22" customWidth="1"/>
    <col min="13827" max="13827" width="9.796875" style="22" customWidth="1"/>
    <col min="13828" max="13832" width="9.3984375" style="22" customWidth="1"/>
    <col min="13833" max="13833" width="9.796875" style="22" customWidth="1"/>
    <col min="13834" max="13834" width="13.3984375" style="22" customWidth="1"/>
    <col min="13835" max="13835" width="1.3984375" style="22" customWidth="1"/>
    <col min="13836" max="13836" width="10.3984375" style="22" customWidth="1"/>
    <col min="13837" max="14080" width="8.796875" style="22"/>
    <col min="14081" max="14081" width="95.796875" style="22" bestFit="1" customWidth="1"/>
    <col min="14082" max="14082" width="10.296875" style="22" customWidth="1"/>
    <col min="14083" max="14083" width="9.796875" style="22" customWidth="1"/>
    <col min="14084" max="14088" width="9.3984375" style="22" customWidth="1"/>
    <col min="14089" max="14089" width="9.796875" style="22" customWidth="1"/>
    <col min="14090" max="14090" width="13.3984375" style="22" customWidth="1"/>
    <col min="14091" max="14091" width="1.3984375" style="22" customWidth="1"/>
    <col min="14092" max="14092" width="10.3984375" style="22" customWidth="1"/>
    <col min="14093" max="14336" width="8.796875" style="22"/>
    <col min="14337" max="14337" width="95.796875" style="22" bestFit="1" customWidth="1"/>
    <col min="14338" max="14338" width="10.296875" style="22" customWidth="1"/>
    <col min="14339" max="14339" width="9.796875" style="22" customWidth="1"/>
    <col min="14340" max="14344" width="9.3984375" style="22" customWidth="1"/>
    <col min="14345" max="14345" width="9.796875" style="22" customWidth="1"/>
    <col min="14346" max="14346" width="13.3984375" style="22" customWidth="1"/>
    <col min="14347" max="14347" width="1.3984375" style="22" customWidth="1"/>
    <col min="14348" max="14348" width="10.3984375" style="22" customWidth="1"/>
    <col min="14349" max="14592" width="8.796875" style="22"/>
    <col min="14593" max="14593" width="95.796875" style="22" bestFit="1" customWidth="1"/>
    <col min="14594" max="14594" width="10.296875" style="22" customWidth="1"/>
    <col min="14595" max="14595" width="9.796875" style="22" customWidth="1"/>
    <col min="14596" max="14600" width="9.3984375" style="22" customWidth="1"/>
    <col min="14601" max="14601" width="9.796875" style="22" customWidth="1"/>
    <col min="14602" max="14602" width="13.3984375" style="22" customWidth="1"/>
    <col min="14603" max="14603" width="1.3984375" style="22" customWidth="1"/>
    <col min="14604" max="14604" width="10.3984375" style="22" customWidth="1"/>
    <col min="14605" max="14848" width="8.796875" style="22"/>
    <col min="14849" max="14849" width="95.796875" style="22" bestFit="1" customWidth="1"/>
    <col min="14850" max="14850" width="10.296875" style="22" customWidth="1"/>
    <col min="14851" max="14851" width="9.796875" style="22" customWidth="1"/>
    <col min="14852" max="14856" width="9.3984375" style="22" customWidth="1"/>
    <col min="14857" max="14857" width="9.796875" style="22" customWidth="1"/>
    <col min="14858" max="14858" width="13.3984375" style="22" customWidth="1"/>
    <col min="14859" max="14859" width="1.3984375" style="22" customWidth="1"/>
    <col min="14860" max="14860" width="10.3984375" style="22" customWidth="1"/>
    <col min="14861" max="15104" width="8.796875" style="22"/>
    <col min="15105" max="15105" width="95.796875" style="22" bestFit="1" customWidth="1"/>
    <col min="15106" max="15106" width="10.296875" style="22" customWidth="1"/>
    <col min="15107" max="15107" width="9.796875" style="22" customWidth="1"/>
    <col min="15108" max="15112" width="9.3984375" style="22" customWidth="1"/>
    <col min="15113" max="15113" width="9.796875" style="22" customWidth="1"/>
    <col min="15114" max="15114" width="13.3984375" style="22" customWidth="1"/>
    <col min="15115" max="15115" width="1.3984375" style="22" customWidth="1"/>
    <col min="15116" max="15116" width="10.3984375" style="22" customWidth="1"/>
    <col min="15117" max="15360" width="8.796875" style="22"/>
    <col min="15361" max="15361" width="95.796875" style="22" bestFit="1" customWidth="1"/>
    <col min="15362" max="15362" width="10.296875" style="22" customWidth="1"/>
    <col min="15363" max="15363" width="9.796875" style="22" customWidth="1"/>
    <col min="15364" max="15368" width="9.3984375" style="22" customWidth="1"/>
    <col min="15369" max="15369" width="9.796875" style="22" customWidth="1"/>
    <col min="15370" max="15370" width="13.3984375" style="22" customWidth="1"/>
    <col min="15371" max="15371" width="1.3984375" style="22" customWidth="1"/>
    <col min="15372" max="15372" width="10.3984375" style="22" customWidth="1"/>
    <col min="15373" max="15616" width="8.796875" style="22"/>
    <col min="15617" max="15617" width="95.796875" style="22" bestFit="1" customWidth="1"/>
    <col min="15618" max="15618" width="10.296875" style="22" customWidth="1"/>
    <col min="15619" max="15619" width="9.796875" style="22" customWidth="1"/>
    <col min="15620" max="15624" width="9.3984375" style="22" customWidth="1"/>
    <col min="15625" max="15625" width="9.796875" style="22" customWidth="1"/>
    <col min="15626" max="15626" width="13.3984375" style="22" customWidth="1"/>
    <col min="15627" max="15627" width="1.3984375" style="22" customWidth="1"/>
    <col min="15628" max="15628" width="10.3984375" style="22" customWidth="1"/>
    <col min="15629" max="15872" width="8.796875" style="22"/>
    <col min="15873" max="15873" width="95.796875" style="22" bestFit="1" customWidth="1"/>
    <col min="15874" max="15874" width="10.296875" style="22" customWidth="1"/>
    <col min="15875" max="15875" width="9.796875" style="22" customWidth="1"/>
    <col min="15876" max="15880" width="9.3984375" style="22" customWidth="1"/>
    <col min="15881" max="15881" width="9.796875" style="22" customWidth="1"/>
    <col min="15882" max="15882" width="13.3984375" style="22" customWidth="1"/>
    <col min="15883" max="15883" width="1.3984375" style="22" customWidth="1"/>
    <col min="15884" max="15884" width="10.3984375" style="22" customWidth="1"/>
    <col min="15885" max="16128" width="8.796875" style="22"/>
    <col min="16129" max="16129" width="95.796875" style="22" bestFit="1" customWidth="1"/>
    <col min="16130" max="16130" width="10.296875" style="22" customWidth="1"/>
    <col min="16131" max="16131" width="9.796875" style="22" customWidth="1"/>
    <col min="16132" max="16136" width="9.3984375" style="22" customWidth="1"/>
    <col min="16137" max="16137" width="9.796875" style="22" customWidth="1"/>
    <col min="16138" max="16138" width="13.3984375" style="22" customWidth="1"/>
    <col min="16139" max="16139" width="1.3984375" style="22" customWidth="1"/>
    <col min="16140" max="16140" width="10.3984375" style="22" customWidth="1"/>
    <col min="16141" max="16384" width="8.796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49</v>
      </c>
      <c r="B3" s="137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40</v>
      </c>
      <c r="I3" s="137" t="s">
        <v>7</v>
      </c>
      <c r="J3" s="137" t="s">
        <v>8</v>
      </c>
      <c r="K3" s="8"/>
      <c r="L3" s="140" t="s">
        <v>9</v>
      </c>
    </row>
    <row r="4" spans="1:13" s="12" customFormat="1" ht="26.25" customHeight="1">
      <c r="A4" s="10"/>
      <c r="B4" s="138"/>
      <c r="C4" s="138"/>
      <c r="D4" s="138"/>
      <c r="E4" s="138"/>
      <c r="F4" s="138"/>
      <c r="G4" s="138"/>
      <c r="H4" s="138"/>
      <c r="I4" s="138"/>
      <c r="J4" s="138"/>
      <c r="K4" s="11"/>
      <c r="L4" s="141"/>
    </row>
    <row r="5" spans="1:13" s="12" customFormat="1" ht="77.25" customHeight="1">
      <c r="A5" s="13"/>
      <c r="B5" s="139"/>
      <c r="C5" s="139"/>
      <c r="D5" s="139"/>
      <c r="E5" s="139"/>
      <c r="F5" s="139"/>
      <c r="G5" s="139"/>
      <c r="H5" s="139"/>
      <c r="I5" s="139"/>
      <c r="J5" s="139"/>
      <c r="K5" s="14"/>
      <c r="L5" s="142"/>
    </row>
    <row r="6" spans="1:13" s="18" customFormat="1" ht="18.75" customHeight="1">
      <c r="A6" s="15" t="s">
        <v>10</v>
      </c>
      <c r="B6" s="16">
        <v>8693</v>
      </c>
      <c r="C6" s="16">
        <v>2431</v>
      </c>
      <c r="D6" s="16">
        <v>195</v>
      </c>
      <c r="E6" s="16">
        <v>585</v>
      </c>
      <c r="F6" s="16">
        <v>-659</v>
      </c>
      <c r="G6" s="16">
        <v>-716</v>
      </c>
      <c r="H6" s="16">
        <v>-1405</v>
      </c>
      <c r="I6" s="16">
        <v>-948</v>
      </c>
      <c r="J6" s="16">
        <v>81</v>
      </c>
      <c r="K6" s="16"/>
      <c r="L6" s="17">
        <f>SUM(B6:J6)</f>
        <v>8257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47</v>
      </c>
      <c r="F7" s="20">
        <v>0</v>
      </c>
      <c r="G7" s="20">
        <v>336</v>
      </c>
      <c r="H7" s="20">
        <v>221</v>
      </c>
      <c r="I7" s="20"/>
      <c r="J7" s="20">
        <v>-42</v>
      </c>
      <c r="K7" s="20"/>
      <c r="L7" s="21">
        <f>SUM(B7:J7)</f>
        <v>562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81</v>
      </c>
      <c r="C9" s="28">
        <v>0</v>
      </c>
      <c r="D9" s="28">
        <v>1</v>
      </c>
      <c r="E9" s="28">
        <v>36</v>
      </c>
      <c r="F9" s="28">
        <v>0</v>
      </c>
      <c r="G9" s="28">
        <v>246</v>
      </c>
      <c r="H9" s="28">
        <v>91</v>
      </c>
      <c r="I9" s="28">
        <v>193</v>
      </c>
      <c r="J9" s="28">
        <v>0</v>
      </c>
      <c r="K9" s="28"/>
      <c r="L9" s="29">
        <f>SUM(B9:J9)</f>
        <v>648</v>
      </c>
      <c r="M9" s="22"/>
    </row>
    <row r="10" spans="1:13" s="23" customFormat="1" ht="18" customHeight="1">
      <c r="A10" s="27" t="s">
        <v>14</v>
      </c>
      <c r="B10" s="28">
        <v>1043</v>
      </c>
      <c r="C10" s="28">
        <v>-1</v>
      </c>
      <c r="D10" s="28">
        <v>-37</v>
      </c>
      <c r="E10" s="28">
        <v>38</v>
      </c>
      <c r="F10" s="28">
        <v>7</v>
      </c>
      <c r="G10" s="28">
        <v>321</v>
      </c>
      <c r="H10" s="28">
        <v>405</v>
      </c>
      <c r="I10" s="28">
        <v>26</v>
      </c>
      <c r="J10" s="28"/>
      <c r="K10" s="28"/>
      <c r="L10" s="29">
        <f t="shared" ref="L10:L17" si="0">SUM(B10:J10)</f>
        <v>1802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f t="shared" si="0"/>
        <v>0</v>
      </c>
      <c r="M11" s="22"/>
    </row>
    <row r="12" spans="1:13" s="23" customFormat="1" ht="18" customHeight="1">
      <c r="A12" s="30" t="s">
        <v>16</v>
      </c>
      <c r="B12" s="28">
        <v>2</v>
      </c>
      <c r="C12" s="28">
        <v>0</v>
      </c>
      <c r="D12" s="28">
        <v>0</v>
      </c>
      <c r="E12" s="28">
        <v>0</v>
      </c>
      <c r="F12" s="28">
        <v>0</v>
      </c>
      <c r="G12" s="28">
        <v>-4</v>
      </c>
      <c r="H12" s="28">
        <v>-5</v>
      </c>
      <c r="I12" s="28">
        <v>-4</v>
      </c>
      <c r="J12" s="28"/>
      <c r="K12" s="28"/>
      <c r="L12" s="29">
        <f t="shared" si="0"/>
        <v>-11</v>
      </c>
      <c r="M12" s="22"/>
    </row>
    <row r="13" spans="1:13" s="23" customFormat="1" ht="18" customHeight="1">
      <c r="A13" s="27" t="s">
        <v>17</v>
      </c>
      <c r="B13" s="28">
        <v>7</v>
      </c>
      <c r="C13" s="28">
        <v>0</v>
      </c>
      <c r="D13" s="28">
        <v>0</v>
      </c>
      <c r="E13" s="28">
        <v>8</v>
      </c>
      <c r="F13" s="28">
        <v>0</v>
      </c>
      <c r="G13" s="28">
        <v>11</v>
      </c>
      <c r="H13" s="28">
        <v>0</v>
      </c>
      <c r="I13" s="28">
        <v>13</v>
      </c>
      <c r="J13" s="28"/>
      <c r="K13" s="28"/>
      <c r="L13" s="29">
        <f t="shared" si="0"/>
        <v>39</v>
      </c>
      <c r="M13" s="22"/>
    </row>
    <row r="14" spans="1:13" s="23" customFormat="1" ht="18" customHeight="1">
      <c r="A14" s="31" t="s">
        <v>18</v>
      </c>
      <c r="B14" s="28">
        <v>42</v>
      </c>
      <c r="C14" s="28">
        <v>4</v>
      </c>
      <c r="D14" s="28">
        <v>2</v>
      </c>
      <c r="E14" s="28">
        <v>15</v>
      </c>
      <c r="F14" s="28">
        <v>7</v>
      </c>
      <c r="G14" s="28">
        <v>12</v>
      </c>
      <c r="H14" s="28">
        <v>19</v>
      </c>
      <c r="I14" s="28">
        <v>57</v>
      </c>
      <c r="J14" s="28"/>
      <c r="K14" s="28"/>
      <c r="L14" s="29">
        <f t="shared" si="0"/>
        <v>158</v>
      </c>
      <c r="M14" s="22"/>
    </row>
    <row r="15" spans="1:13" s="23" customFormat="1" ht="18" customHeight="1">
      <c r="A15" s="32" t="s">
        <v>19</v>
      </c>
      <c r="B15" s="28">
        <v>15</v>
      </c>
      <c r="C15" s="28">
        <v>97</v>
      </c>
      <c r="D15" s="28">
        <v>2</v>
      </c>
      <c r="E15" s="28">
        <v>0</v>
      </c>
      <c r="F15" s="28">
        <v>1142</v>
      </c>
      <c r="G15" s="28">
        <v>-1</v>
      </c>
      <c r="H15" s="28">
        <v>0</v>
      </c>
      <c r="I15" s="28">
        <v>0</v>
      </c>
      <c r="J15" s="28"/>
      <c r="K15" s="28"/>
      <c r="L15" s="29">
        <f t="shared" si="0"/>
        <v>1255</v>
      </c>
      <c r="M15" s="22"/>
    </row>
    <row r="16" spans="1:13" s="23" customFormat="1" ht="18" customHeight="1">
      <c r="A16" s="32" t="s">
        <v>20</v>
      </c>
      <c r="B16" s="28">
        <v>73</v>
      </c>
      <c r="C16" s="28">
        <v>-105</v>
      </c>
      <c r="D16" s="28">
        <v>0</v>
      </c>
      <c r="E16" s="28">
        <v>2</v>
      </c>
      <c r="F16" s="28">
        <v>0</v>
      </c>
      <c r="G16" s="28">
        <v>19</v>
      </c>
      <c r="H16" s="28">
        <v>-8</v>
      </c>
      <c r="I16" s="28">
        <v>3</v>
      </c>
      <c r="J16" s="28"/>
      <c r="K16" s="28"/>
      <c r="L16" s="29">
        <f t="shared" si="0"/>
        <v>-16</v>
      </c>
      <c r="M16" s="22"/>
    </row>
    <row r="17" spans="1:14" s="23" customFormat="1" ht="18" customHeight="1">
      <c r="A17" s="27" t="s">
        <v>21</v>
      </c>
      <c r="B17" s="28">
        <v>168</v>
      </c>
      <c r="C17" s="28">
        <v>821</v>
      </c>
      <c r="D17" s="28">
        <v>3</v>
      </c>
      <c r="E17" s="28">
        <v>11</v>
      </c>
      <c r="F17" s="28">
        <v>18</v>
      </c>
      <c r="G17" s="28">
        <v>28</v>
      </c>
      <c r="H17" s="28">
        <v>68</v>
      </c>
      <c r="I17" s="28">
        <v>-6</v>
      </c>
      <c r="J17" s="28"/>
      <c r="K17" s="28"/>
      <c r="L17" s="29">
        <f t="shared" si="0"/>
        <v>1111</v>
      </c>
      <c r="M17" s="22"/>
    </row>
    <row r="18" spans="1:14" s="18" customFormat="1" ht="18" customHeight="1">
      <c r="A18" s="33" t="s">
        <v>22</v>
      </c>
      <c r="B18" s="34">
        <f>SUM(B9:B17)</f>
        <v>1431</v>
      </c>
      <c r="C18" s="34">
        <f t="shared" ref="C18:L18" si="1">SUM(C9:C17)</f>
        <v>816</v>
      </c>
      <c r="D18" s="34">
        <f t="shared" si="1"/>
        <v>-29</v>
      </c>
      <c r="E18" s="34">
        <f t="shared" si="1"/>
        <v>110</v>
      </c>
      <c r="F18" s="34">
        <f t="shared" si="1"/>
        <v>1174</v>
      </c>
      <c r="G18" s="34">
        <f t="shared" si="1"/>
        <v>632</v>
      </c>
      <c r="H18" s="34">
        <f t="shared" si="1"/>
        <v>570</v>
      </c>
      <c r="I18" s="34">
        <f t="shared" si="1"/>
        <v>282</v>
      </c>
      <c r="J18" s="34">
        <f t="shared" si="1"/>
        <v>0</v>
      </c>
      <c r="K18" s="34">
        <f t="shared" si="1"/>
        <v>0</v>
      </c>
      <c r="L18" s="35">
        <f t="shared" si="1"/>
        <v>4986</v>
      </c>
    </row>
    <row r="19" spans="1:14" s="18" customFormat="1" ht="18" customHeight="1">
      <c r="A19" s="24" t="s">
        <v>23</v>
      </c>
      <c r="B19" s="36">
        <f>+B18+B7+B6</f>
        <v>10124</v>
      </c>
      <c r="C19" s="36">
        <f t="shared" ref="C19:L19" si="2">+C18+C7+C6</f>
        <v>3247</v>
      </c>
      <c r="D19" s="36">
        <f t="shared" si="2"/>
        <v>166</v>
      </c>
      <c r="E19" s="36">
        <f t="shared" si="2"/>
        <v>742</v>
      </c>
      <c r="F19" s="36">
        <f t="shared" si="2"/>
        <v>515</v>
      </c>
      <c r="G19" s="36">
        <f t="shared" si="2"/>
        <v>252</v>
      </c>
      <c r="H19" s="36">
        <f t="shared" si="2"/>
        <v>-614</v>
      </c>
      <c r="I19" s="36">
        <f t="shared" si="2"/>
        <v>-666</v>
      </c>
      <c r="J19" s="36">
        <f t="shared" si="2"/>
        <v>39</v>
      </c>
      <c r="K19" s="36">
        <f t="shared" si="2"/>
        <v>0</v>
      </c>
      <c r="L19" s="37">
        <f t="shared" si="2"/>
        <v>13805</v>
      </c>
    </row>
    <row r="20" spans="1:14" s="23" customFormat="1" ht="18" customHeight="1">
      <c r="A20" s="15" t="s">
        <v>24</v>
      </c>
      <c r="B20" s="38">
        <v>3414</v>
      </c>
      <c r="C20" s="38">
        <v>186</v>
      </c>
      <c r="D20" s="38"/>
      <c r="E20" s="38">
        <v>-4</v>
      </c>
      <c r="F20" s="38">
        <v>0</v>
      </c>
      <c r="G20" s="38">
        <v>408</v>
      </c>
      <c r="H20" s="38"/>
      <c r="I20" s="38"/>
      <c r="J20" s="38"/>
      <c r="K20" s="38"/>
      <c r="L20" s="39">
        <f t="shared" ref="L20:L29" si="3">SUM(B20:J20)</f>
        <v>4004</v>
      </c>
      <c r="M20" s="22"/>
    </row>
    <row r="21" spans="1:14" s="23" customFormat="1" ht="18" customHeight="1">
      <c r="A21" s="40" t="s">
        <v>25</v>
      </c>
      <c r="B21" s="41">
        <f>+B20+B19</f>
        <v>13538</v>
      </c>
      <c r="C21" s="41">
        <f t="shared" ref="C21:L21" si="4">+C20+C19</f>
        <v>3433</v>
      </c>
      <c r="D21" s="41">
        <f t="shared" si="4"/>
        <v>166</v>
      </c>
      <c r="E21" s="41">
        <f t="shared" si="4"/>
        <v>738</v>
      </c>
      <c r="F21" s="41">
        <f t="shared" si="4"/>
        <v>515</v>
      </c>
      <c r="G21" s="41">
        <f t="shared" si="4"/>
        <v>660</v>
      </c>
      <c r="H21" s="41">
        <f t="shared" si="4"/>
        <v>-614</v>
      </c>
      <c r="I21" s="41">
        <f t="shared" si="4"/>
        <v>-666</v>
      </c>
      <c r="J21" s="41">
        <f t="shared" si="4"/>
        <v>39</v>
      </c>
      <c r="K21" s="41">
        <f t="shared" si="4"/>
        <v>0</v>
      </c>
      <c r="L21" s="42">
        <f t="shared" si="4"/>
        <v>17809</v>
      </c>
      <c r="M21" s="22"/>
    </row>
    <row r="22" spans="1:14" s="23" customFormat="1" ht="18" customHeight="1">
      <c r="A22" s="43" t="s">
        <v>26</v>
      </c>
      <c r="B22" s="28">
        <v>-38</v>
      </c>
      <c r="C22" s="28">
        <v>1</v>
      </c>
      <c r="D22" s="28">
        <v>0</v>
      </c>
      <c r="E22" s="28">
        <v>-16</v>
      </c>
      <c r="F22" s="28">
        <v>-49</v>
      </c>
      <c r="G22" s="28">
        <v>62</v>
      </c>
      <c r="H22" s="28">
        <v>-53</v>
      </c>
      <c r="I22" s="28">
        <v>-200</v>
      </c>
      <c r="J22" s="28"/>
      <c r="K22" s="28"/>
      <c r="L22" s="29">
        <f t="shared" si="3"/>
        <v>-293</v>
      </c>
      <c r="M22" s="22"/>
    </row>
    <row r="23" spans="1:14" s="23" customFormat="1" ht="18" customHeight="1">
      <c r="A23" s="43" t="s">
        <v>27</v>
      </c>
      <c r="B23" s="28">
        <v>-186</v>
      </c>
      <c r="C23" s="28">
        <v>15</v>
      </c>
      <c r="D23" s="28"/>
      <c r="E23" s="28">
        <v>-2</v>
      </c>
      <c r="F23" s="28">
        <v>0</v>
      </c>
      <c r="G23" s="28">
        <v>0</v>
      </c>
      <c r="H23" s="28"/>
      <c r="I23" s="28"/>
      <c r="J23" s="28"/>
      <c r="K23" s="28"/>
      <c r="L23" s="29">
        <f t="shared" si="3"/>
        <v>-173</v>
      </c>
      <c r="M23" s="22"/>
    </row>
    <row r="24" spans="1:14" s="23" customFormat="1" ht="18" customHeight="1">
      <c r="A24" s="43" t="s">
        <v>28</v>
      </c>
      <c r="B24" s="28">
        <v>-2075</v>
      </c>
      <c r="C24" s="28">
        <v>-152</v>
      </c>
      <c r="D24" s="28"/>
      <c r="E24" s="28">
        <v>0</v>
      </c>
      <c r="F24" s="28">
        <v>0</v>
      </c>
      <c r="G24" s="28">
        <v>-8</v>
      </c>
      <c r="H24" s="28"/>
      <c r="I24" s="28"/>
      <c r="J24" s="28"/>
      <c r="K24" s="28"/>
      <c r="L24" s="29">
        <f t="shared" si="3"/>
        <v>-2235</v>
      </c>
      <c r="M24" s="22"/>
    </row>
    <row r="25" spans="1:14" s="23" customFormat="1" ht="18" customHeight="1">
      <c r="A25" s="43" t="s">
        <v>29</v>
      </c>
      <c r="B25" s="28">
        <f>+B20+B23+B24</f>
        <v>1153</v>
      </c>
      <c r="C25" s="28">
        <f t="shared" ref="C25:I25" si="5">+C20+C23+C24</f>
        <v>49</v>
      </c>
      <c r="D25" s="28">
        <f t="shared" si="5"/>
        <v>0</v>
      </c>
      <c r="E25" s="28">
        <f t="shared" si="5"/>
        <v>-6</v>
      </c>
      <c r="F25" s="28">
        <f t="shared" si="5"/>
        <v>0</v>
      </c>
      <c r="G25" s="28">
        <f t="shared" si="5"/>
        <v>400</v>
      </c>
      <c r="H25" s="28">
        <f t="shared" si="5"/>
        <v>0</v>
      </c>
      <c r="I25" s="28">
        <f t="shared" si="5"/>
        <v>0</v>
      </c>
      <c r="J25" s="28"/>
      <c r="K25" s="28"/>
      <c r="L25" s="29">
        <f t="shared" si="3"/>
        <v>1596</v>
      </c>
      <c r="M25" s="22"/>
    </row>
    <row r="26" spans="1:14" s="45" customFormat="1" ht="18" customHeight="1">
      <c r="A26" s="40" t="s">
        <v>30</v>
      </c>
      <c r="B26" s="41">
        <f>+B19+B22+B25</f>
        <v>11239</v>
      </c>
      <c r="C26" s="41">
        <f t="shared" ref="C26:L26" si="6">+C19+C22+C25</f>
        <v>3297</v>
      </c>
      <c r="D26" s="41">
        <f t="shared" si="6"/>
        <v>166</v>
      </c>
      <c r="E26" s="41">
        <f t="shared" si="6"/>
        <v>720</v>
      </c>
      <c r="F26" s="41">
        <f t="shared" si="6"/>
        <v>466</v>
      </c>
      <c r="G26" s="41">
        <f t="shared" si="6"/>
        <v>714</v>
      </c>
      <c r="H26" s="41">
        <f t="shared" si="6"/>
        <v>-667</v>
      </c>
      <c r="I26" s="41">
        <f t="shared" si="6"/>
        <v>-866</v>
      </c>
      <c r="J26" s="41">
        <f t="shared" si="6"/>
        <v>39</v>
      </c>
      <c r="K26" s="41"/>
      <c r="L26" s="42">
        <f t="shared" si="6"/>
        <v>15108</v>
      </c>
      <c r="M26" s="44"/>
    </row>
    <row r="27" spans="1:14" s="23" customFormat="1" ht="18" customHeight="1">
      <c r="A27" s="46" t="s">
        <v>31</v>
      </c>
      <c r="B27" s="47">
        <v>-5591</v>
      </c>
      <c r="C27" s="47">
        <v>-924</v>
      </c>
      <c r="D27" s="47">
        <v>-45</v>
      </c>
      <c r="E27" s="47">
        <v>-204</v>
      </c>
      <c r="F27" s="47">
        <v>-173</v>
      </c>
      <c r="G27" s="47">
        <v>-98</v>
      </c>
      <c r="H27" s="47">
        <v>87</v>
      </c>
      <c r="I27" s="47">
        <v>253</v>
      </c>
      <c r="J27" s="47">
        <v>-13</v>
      </c>
      <c r="K27" s="47"/>
      <c r="L27" s="48">
        <f t="shared" si="3"/>
        <v>-6708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44.4</v>
      </c>
      <c r="M28" s="22"/>
      <c r="N28" s="75"/>
    </row>
    <row r="29" spans="1:14" s="45" customFormat="1" ht="18" customHeight="1">
      <c r="A29" s="53" t="s">
        <v>32</v>
      </c>
      <c r="B29" s="54">
        <f>+B26+B27</f>
        <v>5648</v>
      </c>
      <c r="C29" s="54">
        <f t="shared" ref="C29:J29" si="7">+C26+C27</f>
        <v>2373</v>
      </c>
      <c r="D29" s="54">
        <f t="shared" si="7"/>
        <v>121</v>
      </c>
      <c r="E29" s="54">
        <f t="shared" si="7"/>
        <v>516</v>
      </c>
      <c r="F29" s="54">
        <f t="shared" si="7"/>
        <v>293</v>
      </c>
      <c r="G29" s="54">
        <f t="shared" si="7"/>
        <v>616</v>
      </c>
      <c r="H29" s="54">
        <f t="shared" si="7"/>
        <v>-580</v>
      </c>
      <c r="I29" s="54">
        <f t="shared" si="7"/>
        <v>-613</v>
      </c>
      <c r="J29" s="54">
        <f t="shared" si="7"/>
        <v>26</v>
      </c>
      <c r="K29" s="54"/>
      <c r="L29" s="55">
        <f t="shared" si="3"/>
        <v>8400</v>
      </c>
      <c r="M29" s="44"/>
    </row>
    <row r="30" spans="1:14" s="59" customFormat="1" ht="18" customHeight="1">
      <c r="A30" s="56" t="s">
        <v>33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7">
        <v>0</v>
      </c>
      <c r="J30" s="77">
        <v>0</v>
      </c>
      <c r="K30" s="57"/>
      <c r="L30" s="58"/>
      <c r="N30" s="1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78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8322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4771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402</v>
      </c>
    </row>
    <row r="35" spans="1:13" s="23" customFormat="1" ht="15.5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3149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8322</v>
      </c>
      <c r="M36" s="44"/>
    </row>
    <row r="37" spans="1:13" s="23" customFormat="1" ht="3.7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1Q 24</vt:lpstr>
      <vt:lpstr>2Q 24</vt:lpstr>
      <vt:lpstr>1H 24</vt:lpstr>
      <vt:lpstr>3Q 24</vt:lpstr>
      <vt:lpstr>9M 24</vt:lpstr>
      <vt:lpstr>4Q 24</vt:lpstr>
      <vt:lpstr>FY 24</vt:lpstr>
      <vt:lpstr>4Q 23</vt:lpstr>
      <vt:lpstr>FY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Basilici Piero</cp:lastModifiedBy>
  <dcterms:created xsi:type="dcterms:W3CDTF">2025-02-26T09:58:46Z</dcterms:created>
  <dcterms:modified xsi:type="dcterms:W3CDTF">2025-02-26T18:46:09Z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